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10" windowHeight="12045" tabRatio="708" activeTab="5"/>
  </bookViews>
  <sheets>
    <sheet name="Pakiet nr 1" sheetId="1" r:id="rId1"/>
    <sheet name="Pakiet nr 2" sheetId="2" r:id="rId2"/>
    <sheet name="Pakiet nr 3" sheetId="3" r:id="rId3"/>
    <sheet name="PARAMETRY PAK  nowy 3 POZ 18" sheetId="4" r:id="rId4"/>
    <sheet name="Pakiet nr 4" sheetId="5" r:id="rId5"/>
    <sheet name="Pakiet nr 5" sheetId="6" r:id="rId6"/>
  </sheets>
  <definedNames/>
  <calcPr fullCalcOnLoad="1"/>
</workbook>
</file>

<file path=xl/sharedStrings.xml><?xml version="1.0" encoding="utf-8"?>
<sst xmlns="http://schemas.openxmlformats.org/spreadsheetml/2006/main" count="256" uniqueCount="169">
  <si>
    <t>Możliwość zmiany butelek z płynem infuzyjnym bez konieczności przerywania pracy noża do witrektomii</t>
  </si>
  <si>
    <t xml:space="preserve">Automatyczny kranik trójdrożny umożliwiający przełączanie pomiędzy podażą płynu i powietrza w czasie zabiegu przez operatora z przełącznika nożnego.  </t>
  </si>
  <si>
    <t>Możliwość jednoczesnego podawania oleju silikono­wego i aktywnego odsysania płynu</t>
  </si>
  <si>
    <t>Możliwość   szybkiego   podniesienia   ciśnienia   infuzji w celu wykonania tamponady krwawienia w czasie witrektomii (aktywacja z przełącznika nożnego)</t>
  </si>
  <si>
    <t>Funkcja refluksu liniowego – wielkość refluksu regulowana liniowo przez operatora poprzez przełącznik nożny.</t>
  </si>
  <si>
    <t>Możliwość   zapamiętania  informacji  o  poszczególnych   zabiegach   (np.   ilość strzałów lasera, czas i średnia moc ultradźwięków, czas witrektomii)</t>
  </si>
  <si>
    <t>Sterowanie   parametrami   poprzez   kolorowy   ekran dotykowy o przekątnej min. 14 cali</t>
  </si>
  <si>
    <t>Wbudowany   moduł   pozwalający   na   wyświetlanie aktualnych  parametrów  pracy aparatu  na  ekranie zewnętrznego monitora podłączonego do kamery w mikroskopie operacyjnym</t>
  </si>
  <si>
    <t>Możliwość   indywidualnego   zaprogramowania   para­metrów dla minimum 5 operatorów</t>
  </si>
  <si>
    <t>Sterowanie bezprzewodowe</t>
  </si>
  <si>
    <t>Sygnalizacja akustyczna parametrów pracy i stanów alarmowych, potwierdzenia głosowe w języku polskim</t>
  </si>
  <si>
    <t>Możliwość zastosowania zautomatyzowanego indżektora do implantacji soczewek wewnątrzgałkowych</t>
  </si>
  <si>
    <t>Zasilanie 220H-240 V /50-60 Hz</t>
  </si>
  <si>
    <t>34.</t>
  </si>
  <si>
    <r>
      <t>DANE TECHNICZNE</t>
    </r>
    <r>
      <rPr>
        <sz val="11"/>
        <color indexed="8"/>
        <rFont val="Calibri Light"/>
        <family val="2"/>
      </rPr>
      <t xml:space="preserve"> (wpisać z oferowanego aparatu)</t>
    </r>
  </si>
  <si>
    <r>
      <t>odpowiedź wykonawcy</t>
    </r>
    <r>
      <rPr>
        <b/>
        <sz val="11"/>
        <color indexed="8"/>
        <rFont val="Calibri Light"/>
        <family val="2"/>
      </rPr>
      <t xml:space="preserve">
(TAK lub NIE)</t>
    </r>
  </si>
  <si>
    <r>
      <t xml:space="preserve">parametr oferowany
</t>
    </r>
    <r>
      <rPr>
        <sz val="11"/>
        <color indexed="8"/>
        <rFont val="Calibri Light"/>
        <family val="2"/>
      </rPr>
      <t>(wpisać nr katalogu/stronę instrukcji)</t>
    </r>
  </si>
  <si>
    <t>Lp.</t>
  </si>
  <si>
    <t>j.m.</t>
  </si>
  <si>
    <t>Ilość</t>
  </si>
  <si>
    <t xml:space="preserve"> </t>
  </si>
  <si>
    <t>Załącznik nr 1</t>
  </si>
  <si>
    <t>I. Dane Oferenta 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</si>
  <si>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</si>
  <si>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</si>
  <si>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</si>
  <si>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</si>
  <si>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</si>
  <si>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</si>
  <si>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</si>
  <si>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</si>
  <si>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</si>
  <si>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</si>
  <si>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</si>
  <si>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</si>
  <si>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</si>
  <si>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</si>
  <si>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</si>
  <si>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</si>
  <si>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</si>
  <si>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</si>
  <si>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</si>
  <si>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</si>
  <si>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</si>
  <si>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</si>
  <si>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</si>
  <si>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</si>
  <si>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</si>
  <si>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</si>
  <si>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</si>
  <si>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</si>
  <si>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</si>
  <si>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</si>
  <si>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</si>
  <si>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</si>
  <si>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</si>
  <si>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</si>
  <si>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Instalacja i uruchomienie w miejscu wyznaczonym przez zamawiającego.</t>
  </si>
  <si>
    <t>Szkolenie personelu w zakresie obsługi sprzętu.</t>
  </si>
  <si>
    <t>Certyfikaty, deklaracje.</t>
  </si>
  <si>
    <t>Instrukcja w języku polskim (CD lub pisemna).</t>
  </si>
  <si>
    <t>Karta gwarancyjna.</t>
  </si>
  <si>
    <t>Pasztort techniczny.</t>
  </si>
  <si>
    <t>Wykaz    podmiotów    upoważnionych    przez    wytwórcę   lub    autoryzowanego przedstawiciela  do podejmowania działań serwisowych.</t>
  </si>
  <si>
    <t>Pierścienie dotorebkowe  o średnicy  11mm, fabrycznie zapakowane w injektorze jednorazowym, kształt elipsowaty, na obu końcach otwory</t>
  </si>
  <si>
    <t>szt</t>
  </si>
  <si>
    <t xml:space="preserve">1. Pełna nazwa:   </t>
  </si>
  <si>
    <t xml:space="preserve">2. Adres i numer telefonu/fax:  </t>
  </si>
  <si>
    <t>Lp</t>
  </si>
  <si>
    <t>Nazwa przedmiotu zamówienia</t>
  </si>
  <si>
    <t>Cena netto</t>
  </si>
  <si>
    <t>Wartość netto</t>
  </si>
  <si>
    <t>% VAT</t>
  </si>
  <si>
    <t>Wartość brutto</t>
  </si>
  <si>
    <t>Nazwa, producent, wielkość opakowania</t>
  </si>
  <si>
    <t>KOD EAN</t>
  </si>
  <si>
    <t>UWAGI</t>
  </si>
  <si>
    <t>wartość łącznie :</t>
  </si>
  <si>
    <t xml:space="preserve">2. Adres i numer telefonu/fax:   </t>
  </si>
  <si>
    <t>cena j.</t>
  </si>
  <si>
    <t>wartość</t>
  </si>
  <si>
    <t>%</t>
  </si>
  <si>
    <t>typ</t>
  </si>
  <si>
    <t>Opis (nazwa) przedmiotu zamówienia</t>
  </si>
  <si>
    <t>netto</t>
  </si>
  <si>
    <t>VAT</t>
  </si>
  <si>
    <t>brutto</t>
  </si>
  <si>
    <t>producent</t>
  </si>
  <si>
    <t>Uwagi</t>
  </si>
  <si>
    <t>kpl.</t>
  </si>
  <si>
    <t>Endosonda do diatermii 25 G  (op. =  6 szt.)</t>
  </si>
  <si>
    <t>op.</t>
  </si>
  <si>
    <t>Nóż do fakoemulsyfikacji do paracentezy 1,2 mm  (op. =  6 szt.)</t>
  </si>
  <si>
    <t>Nóż do fakoemulsyfikacji typu slit 2,2 mm  (op. =  6 szt.)</t>
  </si>
  <si>
    <t>Nóż typu V-LANCE  20 G  (op. =  6 szt.)</t>
  </si>
  <si>
    <t>Oświetlacz szerokokontny  23 G (op. =  12 szt.)</t>
  </si>
  <si>
    <t>Tip do fakoemulsyfikacji 30 stopni   (op. =  6 szt.)</t>
  </si>
  <si>
    <t>Osłonka na tipa  (op. =  6 szt.)</t>
  </si>
  <si>
    <t>Zestaw do podawania oleju silikonowego (op. =  6 szt.)</t>
  </si>
  <si>
    <t>Zestaw trokarów bez zaworów 23 G  (op. =  12 szt.)</t>
  </si>
  <si>
    <t>Dzierżawa aparatu do operacji zaćmy i witrektomii</t>
  </si>
  <si>
    <t>mies.</t>
  </si>
  <si>
    <t xml:space="preserve">Łączna wartość zamówienia: </t>
  </si>
  <si>
    <r>
      <t xml:space="preserve">1. Pełna nazwa:    </t>
    </r>
  </si>
  <si>
    <r>
      <t xml:space="preserve">Jałowy zestaw do wykonywania jednego zabiegu witrektomii tylnej 23G                                       </t>
    </r>
    <r>
      <rPr>
        <b/>
        <i/>
        <sz val="11"/>
        <color indexed="8"/>
        <rFont val="Calibri"/>
        <family val="2"/>
      </rPr>
      <t xml:space="preserve">Skład zestawu: </t>
    </r>
    <r>
      <rPr>
        <i/>
        <sz val="11"/>
        <color indexed="8"/>
        <rFont val="Calibri"/>
        <family val="2"/>
      </rPr>
      <t>zestaw do podawania oleju silikonowego</t>
    </r>
    <r>
      <rPr>
        <b/>
        <i/>
        <sz val="11"/>
        <color indexed="8"/>
        <rFont val="Calibri"/>
        <family val="2"/>
      </rPr>
      <t xml:space="preserve">, </t>
    </r>
    <r>
      <rPr>
        <i/>
        <sz val="11"/>
        <color indexed="8"/>
        <rFont val="Calibri"/>
        <family val="2"/>
      </rPr>
      <t>kaniula 27G, kaniula z silikonową końcówką 23G  0,8 mm, kaniula 27G, obłożenie stolika 140x140 cm, obłożenie pacjenta 140x160 cm z otworem na oko i 2 workami odpływowymi, igła fletowa 23G, kaseta do fakowitrektomii 23G, mikrogąbki op.=10 szt x 2 op., kaniula 21G zgięta, podłokietniki 71x80 cm x 2 szt., obłożenie na tacę, fartuchy L x 2szt., opatrunek na oko, gaziki 8x8 cm x 5szt., plaster 2,5x13 cm, strzykawka 10 ml, strzykawka 3 ml z gwintem, strzykawka 5 ml z gwintem, ręczniki papierowe x 2szt, plastikowa osłonka na oko.</t>
    </r>
  </si>
  <si>
    <r>
      <t xml:space="preserve">Jałowy zestaw do wykonywania jednego zabiegu witrektomii tylnej 23G  z narzędziami                                     </t>
    </r>
    <r>
      <rPr>
        <b/>
        <i/>
        <sz val="11"/>
        <color indexed="8"/>
        <rFont val="Calibri"/>
        <family val="2"/>
      </rPr>
      <t xml:space="preserve">Skład zestawu: </t>
    </r>
    <r>
      <rPr>
        <i/>
        <sz val="11"/>
        <color indexed="8"/>
        <rFont val="Calibri"/>
        <family val="2"/>
      </rPr>
      <t>kaniula 27G, kaniula z silikonową końcówką 23G  0,8 mm, kaniula 27G,  obłożenie stolika 140x140 cm, obłożenie pacjenta 140x160 cm z otworem na oko i 2 workami odpływowymi, igła fletowa 23G, pęseta ILM 23G, kaseta do fakowitrektomii 23G, zestaw do podawania gazu, endosonda do lasera 23G, mikrogąbki op.=10 szt x 2 op., kaniula 21G zgięta, podłokietniki 71x80 cm x 2 szt., obłożenie na tacę, fartuchy L x 2szt., opatrunek na oko, gaziki 8x8 cm x 5szt., plaster 2,5x13 cm, strzykawka 10 ml, strzykawki 3 ml z gwintem x 2szt., strzykawka 5 ml z gwintem, ręczniki papierowe x 2sz, osłonka plastikowa na oko.</t>
    </r>
  </si>
  <si>
    <r>
      <t xml:space="preserve">Jałowy zestaw do wykonywania jednego zabiegu witrektomii tylnej 25G                                       </t>
    </r>
    <r>
      <rPr>
        <b/>
        <i/>
        <sz val="11"/>
        <color indexed="8"/>
        <rFont val="Calibri"/>
        <family val="2"/>
      </rPr>
      <t xml:space="preserve">Skład zestawu: </t>
    </r>
    <r>
      <rPr>
        <i/>
        <sz val="11"/>
        <color indexed="8"/>
        <rFont val="Calibri"/>
        <family val="2"/>
      </rPr>
      <t xml:space="preserve"> kaniula 27G, kaniula z silikonową końcówką 25G, kaniula 27G, obłożenie stolika 140x140 cm, obłożenie pacjenta 140x160 cm z otworem na oko i 2 workami odpływowymi, igła fletowa 25G, kaseta do fakowitrektomii 25G, mikrogąbki op.=10 szt x 2 op., kaniula 21G zgięta, podłokietniki 71x80 cm x 2 szt., obłożenie na tacę, fartuchy L x 2szt., opatrunek na oko, gaziki 8x8 cm x 5szt., plaster 2,5x13 cm, strzykawka 10 ml, strzykawki 3 ml z gwintem x 2szt., strzykawka 5 ml z gwintem, ręczniki papierowe x 2szt, osłonka plastikowa na oko..</t>
    </r>
  </si>
  <si>
    <r>
      <t xml:space="preserve">Jałowy zestaw do wykonywania jednego zabiegu witrektomii tylnej 25G z narzędziami                                      </t>
    </r>
    <r>
      <rPr>
        <b/>
        <i/>
        <sz val="11"/>
        <color indexed="8"/>
        <rFont val="Calibri"/>
        <family val="2"/>
      </rPr>
      <t xml:space="preserve">Skład zestawu: </t>
    </r>
    <r>
      <rPr>
        <i/>
        <sz val="11"/>
        <color indexed="8"/>
        <rFont val="Calibri"/>
        <family val="2"/>
      </rPr>
      <t xml:space="preserve"> kaniula 27G, kaniula z silikonową końcówką 25G, kaniula 27G, obłożenie stolika 140x140 cm, obłożenie pacjenta 140x160 cm z otworem na oko i 2 workami odpływowymi, igła fletowa 25G, pesęta ILM 25G, kaseta do fakowitrektomii 25G,  sonda do lasera 27G, mikrogąbki op.=10 szt x 2 op., kaniula 21G zgięta, podłokietniki 71x80 cm x 2 szt., obłożenie na tacę, fartuchy L x 2szt., opatrunek na oko, gaziki 8x8 cm x 5szt., plaster 2,5x13 cm, strzykawka 10 ml, strzykawka 3 ml z gwintem., strzykawka 5 ml z gwintem, ręczniki papierowe x 2sz, osłonka plastikowa na oko.</t>
    </r>
  </si>
  <si>
    <r>
      <t xml:space="preserve">Jałowy zestaw do wykonywania jednego zabiegu witrektomii tylnej 27G                                       </t>
    </r>
    <r>
      <rPr>
        <b/>
        <i/>
        <sz val="11"/>
        <color indexed="8"/>
        <rFont val="Calibri"/>
        <family val="2"/>
      </rPr>
      <t xml:space="preserve">Skład zestawu: </t>
    </r>
    <r>
      <rPr>
        <i/>
        <sz val="11"/>
        <color indexed="8"/>
        <rFont val="Calibri"/>
        <family val="2"/>
      </rPr>
      <t>obłożenia stolika i CPK 140x140, obłożenia pacjenta  140x160 z dwoma workami x 2szt., worek na tacę i ramię, kaniula z silikonowym końcem 27 G, fartuch L z ręcznikiem (pakiet wierzchni), fartuchy L x 2szt., ręczniki papierowe x 2szt., kaniule 25G x 2szt., kaniulae 27G x 2szt., kieliszek 60CC, gaziki okrągłe MEDIUM x 3szt., gaziki 8X8CM x 10szt., strzykawka,10CC,LS,2-PART, strzykawka 2ML,LS,2-PIECE, strzykawka 5ML,LS,2-PIECE, aplikatory 15cm x 2szt., sączek z czyścikiem, pęseta ILM 27G, rękawiczki 7.0 x 1 para, rękawiczki 6,5 x 2 pary, kaseta z workiem odpływowym, pneumatyczny nóż gilotynowy, oświetlacz prosty std 27G, linia infuzyjna, linia ekstruzyjna, kaniula infuzyjna 4mm, worek na panel przedni, 3-drożny zawór odcinający, zestaw do kroplówki, zestaw do fako (2 osłonki, 2 komory testowe, kluczyk i/a),  strzykawka 20ml, igła fletowa 27g, trokary z kaniulami z zaworami 27g x 3szt., osłonka plastikowa na oko.</t>
    </r>
  </si>
  <si>
    <r>
      <t>Nóż do witrektomii przedniej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(op. =  6 szt.)</t>
    </r>
  </si>
  <si>
    <t>APARAT DO WITREKTOMII PRZEDNIEJ I TYLNEJ ORAZ FAKOEMULSYFIKACJI Z LASEREM</t>
  </si>
  <si>
    <t>Nazwa handlowa:</t>
  </si>
  <si>
    <t>Model/typ/ numer katalogowy:</t>
  </si>
  <si>
    <t>Producent (pełna nazwa, adres):</t>
  </si>
  <si>
    <t>Rok produkcji – fabrycznie nowe:</t>
  </si>
  <si>
    <t>Konfiguracja aparatu:</t>
  </si>
  <si>
    <t>1. Konsola  - 1 szt.</t>
  </si>
  <si>
    <t>2. Pilot zdalnego sterowania - 1 szt</t>
  </si>
  <si>
    <t>3. Przełącznik nożny- 1 szt.</t>
  </si>
  <si>
    <t>6. Peseta diatermiczna stalowa prosta- 1 szt.</t>
  </si>
  <si>
    <t>7. Przewód do diatermii silikonowy- 2 szt.</t>
  </si>
  <si>
    <t>8. Kluczyk do odkręcania tipów- 2 szt</t>
  </si>
  <si>
    <t>9. C3F8 Gas 125g – 1 szt</t>
  </si>
  <si>
    <t>parametr wymagany</t>
  </si>
  <si>
    <t>1. Witrektomia</t>
  </si>
  <si>
    <t>Pneumatyczny napęd noża do witrektomii realizowany dwoma liniami pneumatycznymi - jedna zamykająca, druga otwierająca port aspiracyjny.</t>
  </si>
  <si>
    <t>Zakres prędkości pracy noża 100-10000 cięć/minutę</t>
  </si>
  <si>
    <t>Możliwość regulacji cyklu pracy noża tj. czasu otwarcia i zamknięcia portu aspiracyjnego niezależnie od ilości cięć w zakresie min. 100-10000 cięć na minutę.</t>
  </si>
  <si>
    <t>Zakres wytwarzanego podciśnienia 0-650 mmHg</t>
  </si>
  <si>
    <t>Możliwość pracy z nożem 20, 23, 25 i 27 Ga</t>
  </si>
  <si>
    <t>System utrzymujący stabilne ciśnienie w gałce ocznej, umożliwiający automatyczne wyrównywanie zmian ciśnienia wewnątrzgałkowego, oparty na kontroli przepływu płynu podawanego i płynu aspirowanego, automatycznie kompensujący spadek ciśnienia napływu wynika</t>
  </si>
  <si>
    <t>Rodzaj pompy roboczej – Venturi</t>
  </si>
  <si>
    <t>2. Oświetlacz</t>
  </si>
  <si>
    <t>Ksenonowe źródło światła - 2 porty</t>
  </si>
  <si>
    <t>Automatyczne rozpoznawanie rodzaju podłączonego światłowodu</t>
  </si>
  <si>
    <t>3. Fakoemulsyfikacja</t>
  </si>
  <si>
    <t>Głowica do fakoemulsyfikacji generująca ultradźwiękowy ruch końcówki w płaszczyźnie wzdłużnej i poprzecznej do osi głowicy z możliwością niezależnego ustawienia pracy w poszczególnych płaszczyznach – np. możliwość całkowitego wyłączenia ruchu wzdłużnego z</t>
  </si>
  <si>
    <t>Końcówki (tipy) o średnicy poniżej 0,9 mm</t>
  </si>
  <si>
    <t>Możliwość regulacji przepływu</t>
  </si>
  <si>
    <t>4. Laser</t>
  </si>
  <si>
    <t>Kompatybilny laser 532 nm</t>
  </si>
  <si>
    <t>Zakres mocy lasera min. 30-2000 mW</t>
  </si>
  <si>
    <t>Możliwość przełączenia lasera ze stanu „standby” do stanu „ready” z przełącznika nożnego</t>
  </si>
  <si>
    <t>5.   Inne</t>
  </si>
  <si>
    <t>Zestaw do podawania gazu ( op. = 6szt )</t>
  </si>
  <si>
    <r>
      <t xml:space="preserve">Jałowy zestaw do wykonania jednego zabiegu fakoemulsyfikacji.                                               </t>
    </r>
    <r>
      <rPr>
        <b/>
        <i/>
        <sz val="10"/>
        <color indexed="8"/>
        <rFont val="Arial"/>
        <family val="2"/>
      </rPr>
      <t xml:space="preserve">Skład zestawu: </t>
    </r>
    <r>
      <rPr>
        <i/>
        <sz val="10"/>
        <color indexed="8"/>
        <rFont val="Arial"/>
        <family val="2"/>
      </rPr>
      <t xml:space="preserve">tip do fakoemulsyfikacji 30stop., osłonka na tipa 0,9mm, kaniula 25G, kaniule 27G do hydrosekcji </t>
    </r>
    <r>
      <rPr>
        <b/>
        <i/>
        <sz val="10"/>
        <color indexed="10"/>
        <rFont val="Arial"/>
        <family val="2"/>
      </rPr>
      <t>(UWAGA: spłaszczone kończówki)</t>
    </r>
    <r>
      <rPr>
        <i/>
        <sz val="10"/>
        <color indexed="8"/>
        <rFont val="Arial"/>
        <family val="2"/>
      </rPr>
      <t xml:space="preserve"> x 2szt ,obłożenie stolika 140x140 cm, obłożenie pacjenta 100x120 cm z otworem na oko i workiem odpływowym, nóż do paracentezy 1,2 mm, nóz typu slit 2,2 mm, kaseta do facoemulsyfikacji, plastikowa osłonka na oko, kubek plastikowy 60 ml, sączki 2 szt, fartuch S, fartuch L, opatrunek na oko, strzykawka 10 ml, strzykawki 3 ml z gwintem x 2szt., ręczniki papierowe x 2 szt, podłokietniki x 2szt, gaziki 7,5 cm / 7,5 cm x 5 szt., cystotom</t>
    </r>
  </si>
  <si>
    <t>PARAMETRY w następnym arkuszu</t>
  </si>
  <si>
    <t>szt.</t>
  </si>
  <si>
    <t>Oświetlacz chandlier 25 G (opk. 12 szt.)</t>
  </si>
  <si>
    <t>Implant przeciwjaskrowy  lewy GTS 100 L stent</t>
  </si>
  <si>
    <t>Implant przeciwjaskrowy prawy  GTS 100 R stent</t>
  </si>
  <si>
    <t>Pierścień Malugina MAL -1001 (6,25mm)</t>
  </si>
  <si>
    <t>Gonioskop jednorazowy GLAUKOS trzymany w lewej ręce SGL5</t>
  </si>
  <si>
    <t>Gonioskop jednorazowy GLAUKOS trzymany w prawej ręce SGR5</t>
  </si>
  <si>
    <t>Pakiet nr 1 - Impanty przeciwjaskrowe</t>
  </si>
  <si>
    <t>Pakiet nr 4 - Pierścienie Malugina</t>
  </si>
  <si>
    <t>Osłonka plastikowa na oko (7,5 x 6,5 cm) 1op=50 sztuk</t>
  </si>
  <si>
    <t>op</t>
  </si>
  <si>
    <t xml:space="preserve">Pakiet nr 2 - Materiały do operacji witrektomii i zaćmy </t>
  </si>
  <si>
    <t>Pakiet nr 3- materiały do operacji zaćmy i witrektomii 2</t>
  </si>
  <si>
    <t>Pakiet nr 5 - Osłonka na oko</t>
  </si>
  <si>
    <t xml:space="preserve">1. </t>
  </si>
  <si>
    <t>Olej silikonowy, jałowy, apirogenny w gotowych do użycia szklanych strzykawkach, objętość: 10mlLepkość (25 st. C) 5000mPas, Gęstość (22 st. C) 0,98 g/cm sześcienny, wskaźnik refrakcji (20 st. C): 1,4, Oporność objętościowa: 1014 omów/cm kwadratowy, olej musi charakteryzować się bardzo wysoką czystością zapewniającą bezpieczną efektywną stabilną i trwałą tamponadę.</t>
  </si>
  <si>
    <t>Olej silikonowy, jałowy, apirogenny w gotowych do użycia szklanych strzykawkach, objętość: 10mlLepkość (25 st. C) 1000mPas, Gęstość (22 st. C) 0,98 g/cm sześcienny. Wskaźnik refrakcji (20 st. C): 1,4 Oporność objętościowa: 1014 omów/cm kwadratowy, olej musi charakteryzować się bardzo wysoką czystością zapewniającą bezpieczną efektywną stabilną i trwałą tamponadę.</t>
  </si>
  <si>
    <r>
      <t xml:space="preserve">Fluorowany w 100% perfluorokarbon zawierający izometry perfluorodekaliny (95-100%),  związków perfluorocykloheksylu z alkanami  (perfluoheksylobutan&lt;4%, perfluorohydrindan&lt;2%);wskaźnik refraksji (20ºC):1,313-1,316; gęstość (20ºC): 1,908-1,960 g/ml; lepkość(25ºC): 2.9mPas;stężenie elementu C-H&lt;10ppm; zawartość endotoksyn &lt; 0.5 EU/ml;temperatura wrzenia:141ºC;opakowanie: </t>
    </r>
    <r>
      <rPr>
        <b/>
        <u val="single"/>
        <sz val="8"/>
        <rFont val="Arial"/>
        <family val="2"/>
      </rPr>
      <t>fiolka o objętości 7ml</t>
    </r>
  </si>
  <si>
    <t>Formularz cenowy nr  1/2022</t>
  </si>
  <si>
    <t>4. Głowica do fakoemulsyfikacji- 7 szt.</t>
  </si>
  <si>
    <t>5. Końcówki I/A bimanualne- 7 szt</t>
  </si>
  <si>
    <t>UWAGA: PAKIET NA DWA LATA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</si>
</sst>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 &quot;#,##0.00&quot; DM &quot;;&quot;-&quot;#,##0.00&quot; DM &quot;;&quot; -&quot;#&quot; DM &quot;;&quot; &quot;@&quot; &quot;"/>
    <numFmt numFmtId="177" formatCode="#,##0&quot; &quot;;&quot;-&quot;#,##0&quot; &quot;"/>
    <numFmt numFmtId="178" formatCode="#,##0.00\ &quot;zł&quot;"/>
    <numFmt numFmtId="179" formatCode="#,##0.000"/>
    <numFmt numFmtId="180" formatCode="#,##0.0"/>
    <numFmt numFmtId="181" formatCode="[$-415]dddd\,\ d\ mmmm\ yyyy"/>
  </numFmts>
  <fonts count="80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23"/>
      <name val="Calibri"/>
      <family val="2"/>
    </font>
    <font>
      <sz val="10"/>
      <name val="ArialMT"/>
      <family val="0"/>
    </font>
    <font>
      <b/>
      <sz val="10"/>
      <name val="ArialMT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NewRomanPSMT"/>
      <family val="0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23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i/>
      <sz val="10"/>
      <name val="Arial CE"/>
      <family val="2"/>
    </font>
    <font>
      <b/>
      <sz val="10"/>
      <color indexed="14"/>
      <name val="Arial CE"/>
      <family val="0"/>
    </font>
    <font>
      <sz val="9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Arial CE"/>
      <family val="0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"/>
      <color indexed="10"/>
      <name val="Arial"/>
      <family val="2"/>
    </font>
    <font>
      <b/>
      <sz val="10"/>
      <color indexed="10"/>
      <name val="Arial CE"/>
      <family val="0"/>
    </font>
    <font>
      <b/>
      <u val="single"/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63" fillId="3" borderId="0" applyNumberFormat="0" applyBorder="0" applyAlignment="0" applyProtection="0"/>
    <xf numFmtId="0" fontId="29" fillId="4" borderId="0" applyNumberFormat="0" applyBorder="0" applyAlignment="0" applyProtection="0"/>
    <xf numFmtId="0" fontId="63" fillId="5" borderId="0" applyNumberFormat="0" applyBorder="0" applyAlignment="0" applyProtection="0"/>
    <xf numFmtId="0" fontId="29" fillId="6" borderId="0" applyNumberFormat="0" applyBorder="0" applyAlignment="0" applyProtection="0"/>
    <xf numFmtId="0" fontId="63" fillId="7" borderId="0" applyNumberFormat="0" applyBorder="0" applyAlignment="0" applyProtection="0"/>
    <xf numFmtId="0" fontId="29" fillId="8" borderId="0" applyNumberFormat="0" applyBorder="0" applyAlignment="0" applyProtection="0"/>
    <xf numFmtId="0" fontId="63" fillId="9" borderId="0" applyNumberFormat="0" applyBorder="0" applyAlignment="0" applyProtection="0"/>
    <xf numFmtId="0" fontId="29" fillId="10" borderId="0" applyNumberFormat="0" applyBorder="0" applyAlignment="0" applyProtection="0"/>
    <xf numFmtId="0" fontId="63" fillId="11" borderId="0" applyNumberFormat="0" applyBorder="0" applyAlignment="0" applyProtection="0"/>
    <xf numFmtId="0" fontId="29" fillId="12" borderId="0" applyNumberFormat="0" applyBorder="0" applyAlignment="0" applyProtection="0"/>
    <xf numFmtId="0" fontId="63" fillId="13" borderId="0" applyNumberFormat="0" applyBorder="0" applyAlignment="0" applyProtection="0"/>
    <xf numFmtId="0" fontId="29" fillId="14" borderId="0" applyNumberFormat="0" applyBorder="0" applyAlignment="0" applyProtection="0"/>
    <xf numFmtId="0" fontId="63" fillId="15" borderId="0" applyNumberFormat="0" applyBorder="0" applyAlignment="0" applyProtection="0"/>
    <xf numFmtId="0" fontId="29" fillId="16" borderId="0" applyNumberFormat="0" applyBorder="0" applyAlignment="0" applyProtection="0"/>
    <xf numFmtId="0" fontId="63" fillId="17" borderId="0" applyNumberFormat="0" applyBorder="0" applyAlignment="0" applyProtection="0"/>
    <xf numFmtId="0" fontId="29" fillId="18" borderId="0" applyNumberFormat="0" applyBorder="0" applyAlignment="0" applyProtection="0"/>
    <xf numFmtId="0" fontId="63" fillId="19" borderId="0" applyNumberFormat="0" applyBorder="0" applyAlignment="0" applyProtection="0"/>
    <xf numFmtId="0" fontId="29" fillId="8" borderId="0" applyNumberFormat="0" applyBorder="0" applyAlignment="0" applyProtection="0"/>
    <xf numFmtId="0" fontId="63" fillId="20" borderId="0" applyNumberFormat="0" applyBorder="0" applyAlignment="0" applyProtection="0"/>
    <xf numFmtId="0" fontId="29" fillId="14" borderId="0" applyNumberFormat="0" applyBorder="0" applyAlignment="0" applyProtection="0"/>
    <xf numFmtId="0" fontId="63" fillId="21" borderId="0" applyNumberFormat="0" applyBorder="0" applyAlignment="0" applyProtection="0"/>
    <xf numFmtId="0" fontId="29" fillId="22" borderId="0" applyNumberFormat="0" applyBorder="0" applyAlignment="0" applyProtection="0"/>
    <xf numFmtId="0" fontId="63" fillId="23" borderId="0" applyNumberFormat="0" applyBorder="0" applyAlignment="0" applyProtection="0"/>
    <xf numFmtId="0" fontId="30" fillId="24" borderId="0" applyNumberFormat="0" applyBorder="0" applyAlignment="0" applyProtection="0"/>
    <xf numFmtId="0" fontId="63" fillId="25" borderId="0" applyNumberFormat="0" applyBorder="0" applyAlignment="0" applyProtection="0"/>
    <xf numFmtId="0" fontId="30" fillId="16" borderId="0" applyNumberFormat="0" applyBorder="0" applyAlignment="0" applyProtection="0"/>
    <xf numFmtId="0" fontId="63" fillId="26" borderId="0" applyNumberFormat="0" applyBorder="0" applyAlignment="0" applyProtection="0"/>
    <xf numFmtId="0" fontId="30" fillId="18" borderId="0" applyNumberFormat="0" applyBorder="0" applyAlignment="0" applyProtection="0"/>
    <xf numFmtId="0" fontId="63" fillId="27" borderId="0" applyNumberFormat="0" applyBorder="0" applyAlignment="0" applyProtection="0"/>
    <xf numFmtId="0" fontId="30" fillId="28" borderId="0" applyNumberFormat="0" applyBorder="0" applyAlignment="0" applyProtection="0"/>
    <xf numFmtId="0" fontId="63" fillId="29" borderId="0" applyNumberFormat="0" applyBorder="0" applyAlignment="0" applyProtection="0"/>
    <xf numFmtId="0" fontId="30" fillId="30" borderId="0" applyNumberFormat="0" applyBorder="0" applyAlignment="0" applyProtection="0"/>
    <xf numFmtId="0" fontId="63" fillId="31" borderId="0" applyNumberFormat="0" applyBorder="0" applyAlignment="0" applyProtection="0"/>
    <xf numFmtId="0" fontId="30" fillId="32" borderId="0" applyNumberFormat="0" applyBorder="0" applyAlignment="0" applyProtection="0"/>
    <xf numFmtId="0" fontId="63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5" fillId="40" borderId="1" applyNumberFormat="0" applyAlignment="0" applyProtection="0"/>
    <xf numFmtId="0" fontId="66" fillId="41" borderId="2" applyNumberFormat="0" applyAlignment="0" applyProtection="0"/>
    <xf numFmtId="0" fontId="31" fillId="6" borderId="0" applyNumberFormat="0" applyBorder="0" applyAlignment="0" applyProtection="0"/>
    <xf numFmtId="0" fontId="67" fillId="4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14" fillId="0" borderId="0">
      <alignment/>
      <protection/>
    </xf>
    <xf numFmtId="0" fontId="10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43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73" fillId="45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74" fillId="41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79" fillId="47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35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78" fontId="20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23" fillId="0" borderId="10" xfId="73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3" fillId="48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4" fontId="4" fillId="0" borderId="0" xfId="0" applyNumberFormat="1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center"/>
    </xf>
    <xf numFmtId="2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9" fontId="26" fillId="0" borderId="0" xfId="77" applyFont="1" applyFill="1" applyBorder="1" applyAlignment="1">
      <alignment horizontal="center"/>
    </xf>
    <xf numFmtId="178" fontId="28" fillId="0" borderId="0" xfId="0" applyNumberFormat="1" applyFont="1" applyAlignment="1">
      <alignment/>
    </xf>
    <xf numFmtId="1" fontId="26" fillId="0" borderId="0" xfId="0" applyNumberFormat="1" applyFont="1" applyAlignment="1">
      <alignment horizontal="center" wrapText="1"/>
    </xf>
    <xf numFmtId="0" fontId="18" fillId="0" borderId="0" xfId="0" applyFont="1" applyAlignment="1">
      <alignment/>
    </xf>
    <xf numFmtId="0" fontId="25" fillId="0" borderId="0" xfId="0" applyFont="1" applyAlignment="1">
      <alignment/>
    </xf>
    <xf numFmtId="178" fontId="17" fillId="0" borderId="10" xfId="0" applyNumberFormat="1" applyFont="1" applyBorder="1" applyAlignment="1">
      <alignment horizontal="center" vertical="center"/>
    </xf>
    <xf numFmtId="178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8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 horizontal="left"/>
    </xf>
    <xf numFmtId="0" fontId="38" fillId="48" borderId="11" xfId="0" applyFont="1" applyFill="1" applyBorder="1" applyAlignment="1">
      <alignment horizontal="center" wrapText="1"/>
    </xf>
    <xf numFmtId="0" fontId="38" fillId="48" borderId="12" xfId="0" applyFont="1" applyFill="1" applyBorder="1" applyAlignment="1">
      <alignment wrapText="1"/>
    </xf>
    <xf numFmtId="0" fontId="38" fillId="48" borderId="13" xfId="0" applyFont="1" applyFill="1" applyBorder="1" applyAlignment="1">
      <alignment horizontal="center" wrapText="1"/>
    </xf>
    <xf numFmtId="0" fontId="38" fillId="48" borderId="12" xfId="0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8" fillId="48" borderId="17" xfId="0" applyFont="1" applyFill="1" applyBorder="1" applyAlignment="1">
      <alignment horizontal="center" wrapText="1"/>
    </xf>
    <xf numFmtId="0" fontId="38" fillId="48" borderId="18" xfId="0" applyFont="1" applyFill="1" applyBorder="1" applyAlignment="1">
      <alignment horizontal="center" wrapText="1"/>
    </xf>
    <xf numFmtId="0" fontId="38" fillId="48" borderId="19" xfId="0" applyFont="1" applyFill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38" fillId="48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wrapText="1"/>
    </xf>
    <xf numFmtId="4" fontId="0" fillId="0" borderId="18" xfId="0" applyNumberFormat="1" applyBorder="1" applyAlignment="1">
      <alignment/>
    </xf>
    <xf numFmtId="0" fontId="44" fillId="0" borderId="0" xfId="0" applyFont="1" applyAlignment="1">
      <alignment/>
    </xf>
    <xf numFmtId="0" fontId="33" fillId="0" borderId="0" xfId="0" applyFont="1" applyAlignment="1">
      <alignment horizontal="left"/>
    </xf>
    <xf numFmtId="0" fontId="45" fillId="0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2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8" fillId="48" borderId="10" xfId="0" applyFont="1" applyFill="1" applyBorder="1" applyAlignment="1">
      <alignment horizontal="center" wrapText="1"/>
    </xf>
    <xf numFmtId="0" fontId="48" fillId="48" borderId="10" xfId="0" applyFont="1" applyFill="1" applyBorder="1" applyAlignment="1">
      <alignment vertical="top" wrapText="1"/>
    </xf>
    <xf numFmtId="0" fontId="44" fillId="0" borderId="10" xfId="0" applyFont="1" applyBorder="1" applyAlignment="1">
      <alignment/>
    </xf>
    <xf numFmtId="0" fontId="29" fillId="48" borderId="10" xfId="0" applyFont="1" applyFill="1" applyBorder="1" applyAlignment="1">
      <alignment vertical="top" wrapText="1"/>
    </xf>
    <xf numFmtId="0" fontId="29" fillId="48" borderId="10" xfId="0" applyFont="1" applyFill="1" applyBorder="1" applyAlignment="1">
      <alignment horizontal="center" wrapText="1"/>
    </xf>
    <xf numFmtId="0" fontId="45" fillId="0" borderId="24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25" xfId="0" applyFont="1" applyFill="1" applyBorder="1" applyAlignment="1">
      <alignment vertical="center" wrapText="1"/>
    </xf>
    <xf numFmtId="0" fontId="29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 horizontal="left" wrapText="1"/>
    </xf>
    <xf numFmtId="0" fontId="43" fillId="0" borderId="12" xfId="0" applyFont="1" applyFill="1" applyBorder="1" applyAlignment="1">
      <alignment wrapText="1"/>
    </xf>
    <xf numFmtId="0" fontId="0" fillId="0" borderId="12" xfId="0" applyBorder="1" applyAlignment="1">
      <alignment horizontal="center" wrapText="1"/>
    </xf>
    <xf numFmtId="0" fontId="50" fillId="0" borderId="12" xfId="0" applyFont="1" applyBorder="1" applyAlignment="1">
      <alignment horizontal="center" vertical="center" wrapText="1"/>
    </xf>
    <xf numFmtId="0" fontId="17" fillId="48" borderId="10" xfId="0" applyFont="1" applyFill="1" applyBorder="1" applyAlignment="1">
      <alignment horizontal="center" vertical="center" wrapText="1"/>
    </xf>
    <xf numFmtId="0" fontId="44" fillId="48" borderId="0" xfId="0" applyFont="1" applyFill="1" applyAlignment="1">
      <alignment/>
    </xf>
    <xf numFmtId="0" fontId="9" fillId="48" borderId="10" xfId="0" applyFont="1" applyFill="1" applyBorder="1" applyAlignment="1">
      <alignment horizontal="center"/>
    </xf>
    <xf numFmtId="0" fontId="5" fillId="48" borderId="10" xfId="0" applyFont="1" applyFill="1" applyBorder="1" applyAlignment="1">
      <alignment wrapText="1"/>
    </xf>
    <xf numFmtId="0" fontId="9" fillId="48" borderId="10" xfId="0" applyFont="1" applyFill="1" applyBorder="1" applyAlignment="1">
      <alignment horizontal="center" wrapText="1"/>
    </xf>
    <xf numFmtId="0" fontId="15" fillId="48" borderId="10" xfId="0" applyFont="1" applyFill="1" applyBorder="1" applyAlignment="1">
      <alignment horizontal="left" vertical="center" wrapText="1"/>
    </xf>
    <xf numFmtId="0" fontId="48" fillId="48" borderId="0" xfId="0" applyFont="1" applyFill="1" applyAlignment="1">
      <alignment/>
    </xf>
    <xf numFmtId="0" fontId="9" fillId="48" borderId="10" xfId="0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9" fontId="17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" fillId="49" borderId="10" xfId="0" applyFont="1" applyFill="1" applyBorder="1" applyAlignment="1">
      <alignment horizontal="center"/>
    </xf>
    <xf numFmtId="4" fontId="9" fillId="0" borderId="18" xfId="0" applyNumberFormat="1" applyFont="1" applyBorder="1" applyAlignment="1">
      <alignment/>
    </xf>
    <xf numFmtId="44" fontId="0" fillId="49" borderId="10" xfId="0" applyNumberFormat="1" applyFill="1" applyBorder="1" applyAlignment="1">
      <alignment/>
    </xf>
    <xf numFmtId="44" fontId="0" fillId="49" borderId="12" xfId="0" applyNumberFormat="1" applyFill="1" applyBorder="1" applyAlignment="1">
      <alignment/>
    </xf>
    <xf numFmtId="9" fontId="0" fillId="0" borderId="10" xfId="0" applyNumberForma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" fillId="0" borderId="26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19" fillId="50" borderId="11" xfId="0" applyFont="1" applyFill="1" applyBorder="1" applyAlignment="1">
      <alignment horizontal="center" vertical="center"/>
    </xf>
    <xf numFmtId="0" fontId="19" fillId="50" borderId="13" xfId="0" applyFont="1" applyFill="1" applyBorder="1" applyAlignment="1">
      <alignment horizontal="center" vertical="center"/>
    </xf>
    <xf numFmtId="0" fontId="19" fillId="50" borderId="16" xfId="0" applyFont="1" applyFill="1" applyBorder="1" applyAlignment="1">
      <alignment horizontal="center" vertical="center"/>
    </xf>
    <xf numFmtId="0" fontId="19" fillId="50" borderId="17" xfId="0" applyFont="1" applyFill="1" applyBorder="1" applyAlignment="1">
      <alignment horizontal="center" vertical="center"/>
    </xf>
    <xf numFmtId="0" fontId="19" fillId="50" borderId="19" xfId="0" applyFont="1" applyFill="1" applyBorder="1" applyAlignment="1">
      <alignment horizontal="center" vertical="center"/>
    </xf>
    <xf numFmtId="0" fontId="19" fillId="50" borderId="22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26" xfId="0" applyFont="1" applyBorder="1" applyAlignment="1">
      <alignment horizontal="right" vertical="center"/>
    </xf>
    <xf numFmtId="0" fontId="19" fillId="0" borderId="27" xfId="0" applyFont="1" applyBorder="1" applyAlignment="1">
      <alignment horizontal="right" vertical="center"/>
    </xf>
    <xf numFmtId="0" fontId="19" fillId="0" borderId="28" xfId="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33" fillId="48" borderId="26" xfId="0" applyFont="1" applyFill="1" applyBorder="1" applyAlignment="1">
      <alignment horizontal="center" vertical="top" wrapText="1"/>
    </xf>
    <xf numFmtId="0" fontId="33" fillId="48" borderId="27" xfId="0" applyFont="1" applyFill="1" applyBorder="1" applyAlignment="1">
      <alignment horizontal="center" vertical="top" wrapText="1"/>
    </xf>
    <xf numFmtId="0" fontId="33" fillId="48" borderId="28" xfId="0" applyFont="1" applyFill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46" fillId="0" borderId="10" xfId="74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74" applyFont="1" applyFill="1" applyBorder="1" applyAlignment="1">
      <alignment horizontal="left" vertical="center" wrapText="1"/>
      <protection/>
    </xf>
    <xf numFmtId="0" fontId="33" fillId="48" borderId="17" xfId="0" applyFont="1" applyFill="1" applyBorder="1" applyAlignment="1">
      <alignment horizontal="center" vertical="top" wrapText="1"/>
    </xf>
    <xf numFmtId="0" fontId="33" fillId="48" borderId="19" xfId="0" applyFont="1" applyFill="1" applyBorder="1" applyAlignment="1">
      <alignment horizontal="center" vertical="top" wrapText="1"/>
    </xf>
    <xf numFmtId="0" fontId="33" fillId="48" borderId="22" xfId="0" applyFont="1" applyFill="1" applyBorder="1" applyAlignment="1">
      <alignment horizontal="center" vertical="top" wrapText="1"/>
    </xf>
  </cellXfs>
  <cellStyles count="73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_BuiltIn_Currency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ny 2" xfId="73"/>
    <cellStyle name="Normalny_Arkusz1" xfId="74"/>
    <cellStyle name="Obliczenia" xfId="75"/>
    <cellStyle name="Followed Hyperlink" xfId="76"/>
    <cellStyle name="Percent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e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T30"/>
  <sheetViews>
    <sheetView zoomScalePageLayoutView="0" workbookViewId="0" topLeftCell="A1">
      <selection activeCell="G21" sqref="G21"/>
    </sheetView>
  </sheetViews>
  <sheetFormatPr defaultColWidth="8.875" defaultRowHeight="12.75"/>
  <cols>
    <col min="1" max="1" width="3.75390625" style="13" customWidth="1"/>
    <col min="2" max="2" width="64.25390625" style="10" customWidth="1"/>
    <col min="3" max="3" width="7.375" style="13" customWidth="1"/>
    <col min="4" max="4" width="7.625" style="13" customWidth="1"/>
    <col min="5" max="5" width="11.00390625" style="10" customWidth="1"/>
    <col min="6" max="6" width="12.625" style="32" customWidth="1"/>
    <col min="7" max="7" width="5.00390625" style="13" customWidth="1"/>
    <col min="8" max="8" width="12.125" style="32" customWidth="1"/>
    <col min="9" max="9" width="12.00390625" style="10" customWidth="1"/>
    <col min="10" max="16384" width="8.875" style="10" customWidth="1"/>
  </cols>
  <sheetData>
    <row r="1" spans="1:254" ht="18">
      <c r="A1" s="145" t="s">
        <v>165</v>
      </c>
      <c r="B1" s="145"/>
      <c r="C1" s="145"/>
      <c r="D1" s="145"/>
      <c r="E1" s="145"/>
      <c r="F1" s="145"/>
      <c r="G1" s="145"/>
      <c r="H1" s="145"/>
      <c r="I1" s="145"/>
      <c r="J1" s="144" t="s">
        <v>21</v>
      </c>
      <c r="K1" s="144"/>
      <c r="M1" s="12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12" ht="12.75">
      <c r="A2" s="15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1" ht="12.75">
      <c r="A3" s="138" t="s">
        <v>154</v>
      </c>
      <c r="B3" s="139"/>
      <c r="C3" s="139"/>
      <c r="D3" s="139"/>
      <c r="E3" s="139"/>
      <c r="F3" s="139"/>
      <c r="G3" s="139"/>
      <c r="H3" s="139"/>
      <c r="I3" s="139"/>
      <c r="J3" s="139"/>
      <c r="K3" s="140"/>
    </row>
    <row r="4" spans="1:11" s="16" customFormat="1" ht="15.75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3"/>
    </row>
    <row r="5" spans="1:11" ht="12.75">
      <c r="A5" s="17"/>
      <c r="C5" s="17"/>
      <c r="D5" s="17"/>
      <c r="E5" s="17"/>
      <c r="F5" s="17"/>
      <c r="G5" s="18"/>
      <c r="H5" s="17"/>
      <c r="I5" s="19"/>
      <c r="J5" s="17"/>
      <c r="K5" s="17"/>
    </row>
    <row r="6" spans="1:11" ht="12.75">
      <c r="A6" s="14" t="s">
        <v>22</v>
      </c>
      <c r="C6" s="14"/>
      <c r="E6" s="13"/>
      <c r="F6" s="13"/>
      <c r="H6" s="13"/>
      <c r="I6" s="20"/>
      <c r="J6" s="13"/>
      <c r="K6" s="13"/>
    </row>
    <row r="7" spans="1:11" ht="12.75">
      <c r="A7" s="14"/>
      <c r="C7" s="14"/>
      <c r="E7" s="13"/>
      <c r="F7" s="13"/>
      <c r="H7" s="13"/>
      <c r="I7" s="20"/>
      <c r="J7" s="13"/>
      <c r="K7" s="13"/>
    </row>
    <row r="8" spans="1:11" ht="12.75">
      <c r="A8" s="21" t="s">
        <v>66</v>
      </c>
      <c r="C8" s="21"/>
      <c r="D8" s="21"/>
      <c r="E8" s="21"/>
      <c r="F8" s="21"/>
      <c r="G8" s="21"/>
      <c r="H8" s="21"/>
      <c r="I8" s="21"/>
      <c r="J8" s="21"/>
      <c r="K8" s="21"/>
    </row>
    <row r="9" spans="1:11" ht="12.75">
      <c r="A9" s="22"/>
      <c r="C9" s="23"/>
      <c r="E9" s="13"/>
      <c r="F9" s="13"/>
      <c r="H9" s="13"/>
      <c r="I9" s="20"/>
      <c r="J9" s="13"/>
      <c r="K9" s="13"/>
    </row>
    <row r="10" spans="1:11" ht="12.75">
      <c r="A10" s="21" t="s">
        <v>67</v>
      </c>
      <c r="C10" s="21"/>
      <c r="D10" s="21"/>
      <c r="E10" s="21"/>
      <c r="F10" s="21"/>
      <c r="G10" s="21"/>
      <c r="H10" s="21"/>
      <c r="I10" s="21"/>
      <c r="J10" s="21"/>
      <c r="K10" s="21"/>
    </row>
    <row r="12" spans="1:254" s="14" customFormat="1" ht="48">
      <c r="A12" s="24" t="s">
        <v>68</v>
      </c>
      <c r="B12" s="24" t="s">
        <v>69</v>
      </c>
      <c r="C12" s="24" t="s">
        <v>18</v>
      </c>
      <c r="D12" s="24" t="s">
        <v>19</v>
      </c>
      <c r="E12" s="25" t="s">
        <v>70</v>
      </c>
      <c r="F12" s="26" t="s">
        <v>71</v>
      </c>
      <c r="G12" s="26" t="s">
        <v>72</v>
      </c>
      <c r="H12" s="26" t="s">
        <v>73</v>
      </c>
      <c r="I12" s="27" t="s">
        <v>74</v>
      </c>
      <c r="J12" s="24" t="s">
        <v>76</v>
      </c>
      <c r="K12" s="24" t="s">
        <v>75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</row>
    <row r="13" spans="1:11" s="46" customFormat="1" ht="12">
      <c r="A13" s="30">
        <v>1</v>
      </c>
      <c r="B13" s="122" t="s">
        <v>149</v>
      </c>
      <c r="C13" s="30" t="s">
        <v>65</v>
      </c>
      <c r="D13" s="30">
        <v>10</v>
      </c>
      <c r="E13" s="42"/>
      <c r="F13" s="43">
        <f>D13*E13</f>
        <v>0</v>
      </c>
      <c r="G13" s="127"/>
      <c r="H13" s="43">
        <f>F13*1.08</f>
        <v>0</v>
      </c>
      <c r="I13" s="50"/>
      <c r="J13" s="50"/>
      <c r="K13" s="50"/>
    </row>
    <row r="14" spans="1:11" s="46" customFormat="1" ht="12">
      <c r="A14" s="30">
        <v>2</v>
      </c>
      <c r="B14" s="122" t="s">
        <v>150</v>
      </c>
      <c r="C14" s="30" t="s">
        <v>65</v>
      </c>
      <c r="D14" s="30">
        <v>10</v>
      </c>
      <c r="E14" s="42"/>
      <c r="F14" s="43">
        <f>D14*E14</f>
        <v>0</v>
      </c>
      <c r="G14" s="127"/>
      <c r="H14" s="43">
        <f>F14*1.08</f>
        <v>0</v>
      </c>
      <c r="I14" s="50"/>
      <c r="J14" s="50"/>
      <c r="K14" s="50"/>
    </row>
    <row r="15" spans="1:11" s="46" customFormat="1" ht="12">
      <c r="A15" s="30" t="s">
        <v>25</v>
      </c>
      <c r="B15" s="122" t="s">
        <v>152</v>
      </c>
      <c r="C15" s="30" t="s">
        <v>147</v>
      </c>
      <c r="D15" s="30">
        <v>10</v>
      </c>
      <c r="E15" s="42"/>
      <c r="F15" s="43">
        <f>D15*E15</f>
        <v>0</v>
      </c>
      <c r="G15" s="127"/>
      <c r="H15" s="43">
        <f>F15*1.08</f>
        <v>0</v>
      </c>
      <c r="I15" s="50"/>
      <c r="J15" s="50"/>
      <c r="K15" s="50"/>
    </row>
    <row r="16" spans="1:11" s="46" customFormat="1" ht="12">
      <c r="A16" s="30" t="s">
        <v>26</v>
      </c>
      <c r="B16" s="122" t="s">
        <v>153</v>
      </c>
      <c r="C16" s="30" t="s">
        <v>147</v>
      </c>
      <c r="D16" s="30">
        <v>10</v>
      </c>
      <c r="E16" s="42"/>
      <c r="F16" s="43">
        <f>D16*E16</f>
        <v>0</v>
      </c>
      <c r="G16" s="127"/>
      <c r="H16" s="43">
        <f>F16*1.08</f>
        <v>0</v>
      </c>
      <c r="I16" s="50"/>
      <c r="J16" s="50"/>
      <c r="K16" s="50"/>
    </row>
    <row r="17" spans="1:11" s="47" customFormat="1" ht="21" customHeight="1">
      <c r="A17" s="29"/>
      <c r="B17" s="135" t="s">
        <v>77</v>
      </c>
      <c r="C17" s="136"/>
      <c r="D17" s="137"/>
      <c r="E17" s="48"/>
      <c r="F17" s="43">
        <f>SUM(F13:F16)</f>
        <v>0</v>
      </c>
      <c r="H17" s="49">
        <f>SUM(H13:H16)</f>
        <v>0</v>
      </c>
      <c r="I17" s="29"/>
      <c r="J17" s="29"/>
      <c r="K17" s="29"/>
    </row>
    <row r="18" ht="12.75">
      <c r="B18" s="41"/>
    </row>
    <row r="19" spans="1:9" s="31" customFormat="1" ht="16.5">
      <c r="A19" s="33"/>
      <c r="B19" s="33"/>
      <c r="C19" s="34"/>
      <c r="D19" s="34"/>
      <c r="E19" s="35"/>
      <c r="F19" s="36"/>
      <c r="G19" s="37"/>
      <c r="H19" s="38"/>
      <c r="I19" s="39"/>
    </row>
    <row r="20" spans="1:2" s="40" customFormat="1" ht="16.5">
      <c r="A20" s="33"/>
      <c r="B20" s="33"/>
    </row>
    <row r="21" spans="1:2" s="40" customFormat="1" ht="16.5">
      <c r="A21" s="33"/>
      <c r="B21" s="33"/>
    </row>
    <row r="22" spans="1:2" ht="16.5">
      <c r="A22" s="33"/>
      <c r="B22" s="33"/>
    </row>
    <row r="23" spans="1:2" ht="16.5">
      <c r="A23" s="33"/>
      <c r="B23" s="33"/>
    </row>
    <row r="24" spans="1:2" ht="16.5">
      <c r="A24" s="33"/>
      <c r="B24" s="33"/>
    </row>
    <row r="25" spans="1:2" ht="16.5">
      <c r="A25" s="33"/>
      <c r="B25" s="33"/>
    </row>
    <row r="26" spans="1:12" ht="16.5">
      <c r="A26" s="33"/>
      <c r="B26" s="33"/>
      <c r="E26" s="33"/>
      <c r="F26" s="33"/>
      <c r="G26" s="33"/>
      <c r="H26" s="33"/>
      <c r="I26" s="33"/>
      <c r="J26" s="33"/>
      <c r="K26" s="33"/>
      <c r="L26" s="33"/>
    </row>
    <row r="27" spans="1:12" ht="16.5">
      <c r="A27" s="33"/>
      <c r="B27" s="33"/>
      <c r="C27" s="10"/>
      <c r="D27" s="10"/>
      <c r="E27" s="33"/>
      <c r="F27" s="33"/>
      <c r="G27" s="33"/>
      <c r="H27" s="33"/>
      <c r="I27" s="33"/>
      <c r="J27" s="33"/>
      <c r="K27" s="33"/>
      <c r="L27" s="33"/>
    </row>
    <row r="28" spans="1:12" ht="16.5">
      <c r="A28" s="33"/>
      <c r="B28" s="33"/>
      <c r="E28" s="33"/>
      <c r="F28" s="33"/>
      <c r="G28" s="33"/>
      <c r="H28" s="33"/>
      <c r="I28" s="33"/>
      <c r="J28" s="33"/>
      <c r="K28" s="33"/>
      <c r="L28" s="33"/>
    </row>
    <row r="29" spans="1:2" ht="16.5" customHeight="1">
      <c r="A29" s="33"/>
      <c r="B29" s="33"/>
    </row>
    <row r="30" ht="16.5">
      <c r="B30" s="33"/>
    </row>
  </sheetData>
  <sheetProtection/>
  <mergeCells count="5">
    <mergeCell ref="B2:L2"/>
    <mergeCell ref="B17:D17"/>
    <mergeCell ref="A3:K4"/>
    <mergeCell ref="J1:K1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T23"/>
  <sheetViews>
    <sheetView zoomScalePageLayoutView="0" workbookViewId="0" topLeftCell="A1">
      <selection activeCell="O13" sqref="O13"/>
    </sheetView>
  </sheetViews>
  <sheetFormatPr defaultColWidth="9.00390625" defaultRowHeight="12.75"/>
  <cols>
    <col min="1" max="1" width="3.75390625" style="1" customWidth="1"/>
    <col min="2" max="2" width="62.75390625" style="0" customWidth="1"/>
    <col min="3" max="3" width="7.375" style="1" customWidth="1"/>
    <col min="4" max="4" width="7.625" style="1" customWidth="1"/>
    <col min="5" max="5" width="11.00390625" style="3" customWidth="1"/>
    <col min="6" max="6" width="12.625" style="3" customWidth="1"/>
    <col min="7" max="7" width="5.00390625" style="1" customWidth="1"/>
    <col min="8" max="8" width="12.125" style="3" customWidth="1"/>
    <col min="9" max="9" width="11.00390625" style="0" customWidth="1"/>
  </cols>
  <sheetData>
    <row r="1" spans="1:254" s="10" customFormat="1" ht="18">
      <c r="A1" s="145" t="s">
        <v>165</v>
      </c>
      <c r="B1" s="145"/>
      <c r="C1" s="145"/>
      <c r="D1" s="145"/>
      <c r="E1" s="145"/>
      <c r="F1" s="145"/>
      <c r="G1" s="145"/>
      <c r="H1" s="145"/>
      <c r="I1" s="145"/>
      <c r="J1" s="144" t="s">
        <v>21</v>
      </c>
      <c r="K1" s="144"/>
      <c r="M1" s="12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12" s="10" customFormat="1" ht="12.75">
      <c r="A2" s="15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1" s="10" customFormat="1" ht="13.5" customHeight="1">
      <c r="A3" s="138" t="s">
        <v>158</v>
      </c>
      <c r="B3" s="139"/>
      <c r="C3" s="139"/>
      <c r="D3" s="139"/>
      <c r="E3" s="139"/>
      <c r="F3" s="139"/>
      <c r="G3" s="139"/>
      <c r="H3" s="139"/>
      <c r="I3" s="139"/>
      <c r="J3" s="139"/>
      <c r="K3" s="140"/>
    </row>
    <row r="4" spans="1:11" s="16" customFormat="1" ht="15.75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3"/>
    </row>
    <row r="5" spans="1:11" s="10" customFormat="1" ht="15.75" customHeight="1">
      <c r="A5" s="17"/>
      <c r="C5" s="17"/>
      <c r="D5" s="17"/>
      <c r="E5" s="17"/>
      <c r="F5" s="17"/>
      <c r="G5" s="18"/>
      <c r="H5" s="17"/>
      <c r="I5" s="19"/>
      <c r="J5" s="17"/>
      <c r="K5" s="17"/>
    </row>
    <row r="6" spans="1:11" s="10" customFormat="1" ht="12.75">
      <c r="A6" s="14" t="s">
        <v>22</v>
      </c>
      <c r="C6" s="14"/>
      <c r="D6" s="13"/>
      <c r="E6" s="13"/>
      <c r="F6" s="21"/>
      <c r="G6" s="13"/>
      <c r="H6" s="13"/>
      <c r="I6" s="21"/>
      <c r="J6" s="13"/>
      <c r="K6" s="13"/>
    </row>
    <row r="7" spans="1:11" s="10" customFormat="1" ht="15" customHeight="1">
      <c r="A7" s="14"/>
      <c r="C7" s="14"/>
      <c r="D7" s="13"/>
      <c r="E7" s="13"/>
      <c r="F7" s="13"/>
      <c r="G7" s="13"/>
      <c r="H7" s="13"/>
      <c r="I7" s="20"/>
      <c r="J7" s="13"/>
      <c r="K7" s="13"/>
    </row>
    <row r="8" spans="1:11" s="10" customFormat="1" ht="12.75">
      <c r="A8" s="21" t="s">
        <v>66</v>
      </c>
      <c r="C8" s="21"/>
      <c r="D8" s="21"/>
      <c r="E8" s="21"/>
      <c r="F8" s="21"/>
      <c r="G8" s="21"/>
      <c r="H8" s="21"/>
      <c r="I8" s="21"/>
      <c r="J8" s="21"/>
      <c r="K8" s="21"/>
    </row>
    <row r="9" spans="1:11" s="10" customFormat="1" ht="14.25" customHeight="1">
      <c r="A9" s="22"/>
      <c r="C9" s="23"/>
      <c r="D9" s="13"/>
      <c r="E9" s="13"/>
      <c r="F9" s="13"/>
      <c r="G9" s="13"/>
      <c r="H9" s="13"/>
      <c r="I9" s="20"/>
      <c r="J9" s="13"/>
      <c r="K9" s="13"/>
    </row>
    <row r="10" spans="1:11" s="10" customFormat="1" ht="14.25" customHeight="1">
      <c r="A10" s="21" t="s">
        <v>67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3:10" ht="12.75">
      <c r="C11" t="s">
        <v>20</v>
      </c>
      <c r="D11"/>
      <c r="J11" s="2"/>
    </row>
    <row r="12" spans="1:254" s="10" customFormat="1" ht="48">
      <c r="A12" s="24" t="s">
        <v>68</v>
      </c>
      <c r="B12" s="24" t="s">
        <v>69</v>
      </c>
      <c r="C12" s="24" t="s">
        <v>18</v>
      </c>
      <c r="D12" s="24" t="s">
        <v>19</v>
      </c>
      <c r="E12" s="25" t="s">
        <v>70</v>
      </c>
      <c r="F12" s="26" t="s">
        <v>71</v>
      </c>
      <c r="G12" s="26" t="s">
        <v>72</v>
      </c>
      <c r="H12" s="26" t="s">
        <v>73</v>
      </c>
      <c r="I12" s="27" t="s">
        <v>74</v>
      </c>
      <c r="J12" s="24" t="s">
        <v>76</v>
      </c>
      <c r="K12" s="24" t="s">
        <v>75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</row>
    <row r="13" spans="1:11" s="46" customFormat="1" ht="82.5" customHeight="1">
      <c r="A13" s="56">
        <v>1</v>
      </c>
      <c r="B13" s="57" t="s">
        <v>162</v>
      </c>
      <c r="C13" s="53" t="s">
        <v>65</v>
      </c>
      <c r="D13" s="52">
        <v>30</v>
      </c>
      <c r="E13" s="51"/>
      <c r="F13" s="51">
        <f>D13*E13</f>
        <v>0</v>
      </c>
      <c r="G13" s="52"/>
      <c r="H13" s="51"/>
      <c r="I13" s="45"/>
      <c r="J13" s="45"/>
      <c r="K13" s="45"/>
    </row>
    <row r="14" spans="1:11" s="46" customFormat="1" ht="86.25" customHeight="1">
      <c r="A14" s="56">
        <v>2</v>
      </c>
      <c r="B14" s="57" t="s">
        <v>163</v>
      </c>
      <c r="C14" s="53" t="s">
        <v>65</v>
      </c>
      <c r="D14" s="52">
        <v>30</v>
      </c>
      <c r="E14" s="51"/>
      <c r="F14" s="51">
        <f>D14*E14</f>
        <v>0</v>
      </c>
      <c r="G14" s="52"/>
      <c r="H14" s="51"/>
      <c r="I14" s="45"/>
      <c r="J14" s="45"/>
      <c r="K14" s="45"/>
    </row>
    <row r="15" spans="1:11" s="46" customFormat="1" ht="81.75" customHeight="1">
      <c r="A15" s="56">
        <v>3</v>
      </c>
      <c r="B15" s="57" t="s">
        <v>164</v>
      </c>
      <c r="C15" s="53" t="s">
        <v>65</v>
      </c>
      <c r="D15" s="52">
        <v>50</v>
      </c>
      <c r="E15" s="51"/>
      <c r="F15" s="51">
        <f>D15*E15</f>
        <v>0</v>
      </c>
      <c r="G15" s="52"/>
      <c r="H15" s="51"/>
      <c r="I15" s="45"/>
      <c r="J15" s="45"/>
      <c r="K15" s="45"/>
    </row>
    <row r="16" spans="1:11" s="46" customFormat="1" ht="31.5" customHeight="1">
      <c r="A16" s="56">
        <v>4</v>
      </c>
      <c r="B16" s="57" t="s">
        <v>64</v>
      </c>
      <c r="C16" s="53" t="s">
        <v>65</v>
      </c>
      <c r="D16" s="52">
        <v>50</v>
      </c>
      <c r="E16" s="51"/>
      <c r="F16" s="51">
        <f>D16*E16</f>
        <v>0</v>
      </c>
      <c r="G16" s="52"/>
      <c r="H16" s="51"/>
      <c r="I16" s="45"/>
      <c r="J16" s="45"/>
      <c r="K16" s="45"/>
    </row>
    <row r="17" spans="2:8" s="54" customFormat="1" ht="18" customHeight="1">
      <c r="B17" s="146" t="s">
        <v>77</v>
      </c>
      <c r="C17" s="147"/>
      <c r="D17" s="148"/>
      <c r="F17" s="49">
        <f>SUM(F13:F16)</f>
        <v>0</v>
      </c>
      <c r="G17" s="55"/>
      <c r="H17" s="49"/>
    </row>
    <row r="18" spans="2:8" ht="18" customHeight="1">
      <c r="B18" s="6"/>
      <c r="D18" s="5"/>
      <c r="E18"/>
      <c r="F18" s="4"/>
      <c r="H18" s="4"/>
    </row>
    <row r="19" spans="1:8" ht="12.75">
      <c r="A19"/>
      <c r="C19"/>
      <c r="D19"/>
      <c r="E19"/>
      <c r="F19"/>
      <c r="G19"/>
      <c r="H19"/>
    </row>
    <row r="20" spans="1:8" ht="15">
      <c r="A20"/>
      <c r="B20" s="8"/>
      <c r="C20"/>
      <c r="D20"/>
      <c r="E20"/>
      <c r="F20"/>
      <c r="G20"/>
      <c r="H20"/>
    </row>
    <row r="21" spans="2:5" ht="12.75">
      <c r="B21" s="7"/>
      <c r="E21"/>
    </row>
    <row r="22" spans="2:5" ht="15">
      <c r="B22" s="9"/>
      <c r="E22"/>
    </row>
    <row r="23" spans="2:5" ht="15">
      <c r="B23" s="9"/>
      <c r="E23"/>
    </row>
  </sheetData>
  <sheetProtection/>
  <mergeCells count="5">
    <mergeCell ref="B17:D17"/>
    <mergeCell ref="B2:L2"/>
    <mergeCell ref="J1:K1"/>
    <mergeCell ref="A3:K4"/>
    <mergeCell ref="A1:I1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39"/>
  <sheetViews>
    <sheetView zoomScale="80" zoomScaleNormal="80" zoomScalePageLayoutView="0" workbookViewId="0" topLeftCell="A1">
      <selection activeCell="N13" sqref="N13"/>
    </sheetView>
  </sheetViews>
  <sheetFormatPr defaultColWidth="9.00390625" defaultRowHeight="12.75"/>
  <cols>
    <col min="1" max="1" width="3.75390625" style="1" customWidth="1"/>
    <col min="2" max="2" width="62.75390625" style="0" customWidth="1"/>
    <col min="3" max="3" width="7.375" style="1" customWidth="1"/>
    <col min="4" max="4" width="7.625" style="1" customWidth="1"/>
    <col min="5" max="5" width="16.875" style="3" customWidth="1"/>
    <col min="6" max="6" width="12.625" style="3" customWidth="1"/>
    <col min="7" max="7" width="5.625" style="0" hidden="1" customWidth="1"/>
    <col min="8" max="8" width="5.00390625" style="1" customWidth="1"/>
    <col min="9" max="9" width="14.25390625" style="3" customWidth="1"/>
    <col min="10" max="10" width="10.375" style="0" customWidth="1"/>
    <col min="11" max="11" width="19.625" style="0" customWidth="1"/>
  </cols>
  <sheetData>
    <row r="1" spans="1:254" s="10" customFormat="1" ht="18">
      <c r="A1" s="145" t="s">
        <v>165</v>
      </c>
      <c r="B1" s="145"/>
      <c r="C1" s="145"/>
      <c r="D1" s="145"/>
      <c r="E1" s="145"/>
      <c r="F1" s="145"/>
      <c r="G1" s="145"/>
      <c r="H1" s="145"/>
      <c r="I1" s="145"/>
      <c r="J1" s="144" t="s">
        <v>21</v>
      </c>
      <c r="K1" s="144"/>
      <c r="M1" s="12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11" ht="12.7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3.5" customHeight="1">
      <c r="A3" s="138" t="s">
        <v>159</v>
      </c>
      <c r="B3" s="139"/>
      <c r="C3" s="139"/>
      <c r="D3" s="139"/>
      <c r="E3" s="139"/>
      <c r="F3" s="139"/>
      <c r="G3" s="139"/>
      <c r="H3" s="139"/>
      <c r="I3" s="139"/>
      <c r="J3" s="139"/>
      <c r="K3" s="140"/>
    </row>
    <row r="4" spans="1:11" ht="15.75" customHeight="1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3"/>
    </row>
    <row r="5" spans="1:11" ht="15">
      <c r="A5" s="58"/>
      <c r="B5" s="59" t="s">
        <v>22</v>
      </c>
      <c r="C5" s="60"/>
      <c r="D5" s="60"/>
      <c r="E5"/>
      <c r="F5"/>
      <c r="H5"/>
      <c r="I5" s="151" t="s">
        <v>168</v>
      </c>
      <c r="J5" s="151"/>
      <c r="K5" s="151"/>
    </row>
    <row r="6" spans="2:9" ht="12.75">
      <c r="B6" t="s">
        <v>103</v>
      </c>
      <c r="C6"/>
      <c r="D6"/>
      <c r="E6"/>
      <c r="F6"/>
      <c r="H6"/>
      <c r="I6"/>
    </row>
    <row r="7" spans="1:9" ht="12.75">
      <c r="A7"/>
      <c r="C7"/>
      <c r="D7"/>
      <c r="E7"/>
      <c r="F7"/>
      <c r="H7"/>
      <c r="I7"/>
    </row>
    <row r="8" spans="2:11" ht="12.75">
      <c r="B8" s="149" t="s">
        <v>78</v>
      </c>
      <c r="C8" s="149"/>
      <c r="D8" s="149"/>
      <c r="E8" s="149"/>
      <c r="F8" s="149"/>
      <c r="G8" s="149"/>
      <c r="H8" s="149"/>
      <c r="I8" s="149"/>
      <c r="J8" s="149"/>
      <c r="K8" s="149"/>
    </row>
    <row r="9" spans="2:11" ht="12.75"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2.75">
      <c r="A10" s="62"/>
      <c r="B10" s="63"/>
      <c r="C10" s="64"/>
      <c r="D10" s="65"/>
      <c r="E10" s="66" t="s">
        <v>79</v>
      </c>
      <c r="F10" s="67" t="s">
        <v>80</v>
      </c>
      <c r="G10" s="68" t="s">
        <v>81</v>
      </c>
      <c r="H10" s="69" t="s">
        <v>81</v>
      </c>
      <c r="I10" s="67" t="s">
        <v>80</v>
      </c>
      <c r="J10" s="68" t="s">
        <v>82</v>
      </c>
      <c r="K10" s="70"/>
    </row>
    <row r="11" spans="1:11" ht="12.75">
      <c r="A11" s="71" t="s">
        <v>17</v>
      </c>
      <c r="B11" s="72" t="s">
        <v>83</v>
      </c>
      <c r="C11" s="73" t="s">
        <v>18</v>
      </c>
      <c r="D11" s="72" t="s">
        <v>19</v>
      </c>
      <c r="E11" s="74" t="s">
        <v>84</v>
      </c>
      <c r="F11" s="75" t="s">
        <v>84</v>
      </c>
      <c r="G11" s="76" t="s">
        <v>85</v>
      </c>
      <c r="H11" s="77" t="s">
        <v>85</v>
      </c>
      <c r="I11" s="75" t="s">
        <v>86</v>
      </c>
      <c r="J11" s="76" t="s">
        <v>87</v>
      </c>
      <c r="K11" s="78" t="s">
        <v>88</v>
      </c>
    </row>
    <row r="12" spans="1:11" ht="160.5" customHeight="1">
      <c r="A12" s="79">
        <v>1</v>
      </c>
      <c r="B12" s="80" t="s">
        <v>145</v>
      </c>
      <c r="C12" s="81" t="s">
        <v>89</v>
      </c>
      <c r="D12" s="129">
        <v>1000</v>
      </c>
      <c r="E12" s="131"/>
      <c r="F12" s="83">
        <f>D12*E12</f>
        <v>0</v>
      </c>
      <c r="G12" s="84"/>
      <c r="H12" s="81"/>
      <c r="I12" s="83">
        <f>F12*1.08</f>
        <v>0</v>
      </c>
      <c r="J12" s="85"/>
      <c r="K12" s="85"/>
    </row>
    <row r="13" spans="1:11" ht="161.25" customHeight="1">
      <c r="A13" s="86">
        <v>2</v>
      </c>
      <c r="B13" s="87" t="s">
        <v>104</v>
      </c>
      <c r="C13" s="88" t="s">
        <v>89</v>
      </c>
      <c r="D13" s="89">
        <v>45</v>
      </c>
      <c r="E13" s="131"/>
      <c r="F13" s="83">
        <f aca="true" t="shared" si="0" ref="F13:F29">D13*E13</f>
        <v>0</v>
      </c>
      <c r="G13" s="84"/>
      <c r="H13" s="81"/>
      <c r="I13" s="83">
        <f>F13*1.08</f>
        <v>0</v>
      </c>
      <c r="J13" s="85"/>
      <c r="K13" s="85"/>
    </row>
    <row r="14" spans="1:11" ht="183" customHeight="1">
      <c r="A14" s="79">
        <v>3</v>
      </c>
      <c r="B14" s="87" t="s">
        <v>105</v>
      </c>
      <c r="C14" s="88" t="s">
        <v>89</v>
      </c>
      <c r="D14" s="82">
        <v>30</v>
      </c>
      <c r="E14" s="131"/>
      <c r="F14" s="83">
        <f t="shared" si="0"/>
        <v>0</v>
      </c>
      <c r="G14" s="84"/>
      <c r="H14" s="81"/>
      <c r="I14" s="83">
        <f>F14*1.08</f>
        <v>0</v>
      </c>
      <c r="J14" s="85"/>
      <c r="K14" s="85"/>
    </row>
    <row r="15" spans="1:11" ht="163.5" customHeight="1">
      <c r="A15" s="86">
        <v>4</v>
      </c>
      <c r="B15" s="87" t="s">
        <v>106</v>
      </c>
      <c r="C15" s="88" t="s">
        <v>89</v>
      </c>
      <c r="D15" s="82">
        <v>45</v>
      </c>
      <c r="E15" s="131"/>
      <c r="F15" s="83">
        <f t="shared" si="0"/>
        <v>0</v>
      </c>
      <c r="G15" s="84"/>
      <c r="H15" s="81"/>
      <c r="I15" s="83">
        <f aca="true" t="shared" si="1" ref="I15:I30">F15*1.08</f>
        <v>0</v>
      </c>
      <c r="J15" s="85"/>
      <c r="K15" s="85"/>
    </row>
    <row r="16" spans="1:11" ht="167.25" customHeight="1">
      <c r="A16" s="79">
        <v>5</v>
      </c>
      <c r="B16" s="87" t="s">
        <v>107</v>
      </c>
      <c r="C16" s="88" t="s">
        <v>89</v>
      </c>
      <c r="D16" s="89">
        <v>30</v>
      </c>
      <c r="E16" s="131"/>
      <c r="F16" s="83">
        <f t="shared" si="0"/>
        <v>0</v>
      </c>
      <c r="G16" s="84"/>
      <c r="H16" s="81"/>
      <c r="I16" s="83">
        <f t="shared" si="1"/>
        <v>0</v>
      </c>
      <c r="J16" s="85"/>
      <c r="K16" s="85"/>
    </row>
    <row r="17" spans="1:11" ht="231" customHeight="1">
      <c r="A17" s="86">
        <v>6</v>
      </c>
      <c r="B17" s="87" t="s">
        <v>108</v>
      </c>
      <c r="C17" s="88" t="s">
        <v>89</v>
      </c>
      <c r="D17" s="82">
        <v>10</v>
      </c>
      <c r="E17" s="131"/>
      <c r="F17" s="83">
        <f t="shared" si="0"/>
        <v>0</v>
      </c>
      <c r="G17" s="84"/>
      <c r="H17" s="81"/>
      <c r="I17" s="83">
        <f t="shared" si="1"/>
        <v>0</v>
      </c>
      <c r="J17" s="85"/>
      <c r="K17" s="85"/>
    </row>
    <row r="18" spans="1:11" ht="22.5" customHeight="1">
      <c r="A18" s="79">
        <v>7</v>
      </c>
      <c r="B18" s="90" t="s">
        <v>90</v>
      </c>
      <c r="C18" s="88" t="s">
        <v>91</v>
      </c>
      <c r="D18" s="89">
        <v>3</v>
      </c>
      <c r="E18" s="131"/>
      <c r="F18" s="83">
        <f t="shared" si="0"/>
        <v>0</v>
      </c>
      <c r="G18" s="84"/>
      <c r="H18" s="81"/>
      <c r="I18" s="83">
        <f t="shared" si="1"/>
        <v>0</v>
      </c>
      <c r="J18" s="85"/>
      <c r="K18" s="85"/>
    </row>
    <row r="19" spans="1:11" ht="22.5" customHeight="1">
      <c r="A19" s="86">
        <v>8</v>
      </c>
      <c r="B19" s="90" t="s">
        <v>109</v>
      </c>
      <c r="C19" s="88" t="s">
        <v>91</v>
      </c>
      <c r="D19" s="119">
        <v>6</v>
      </c>
      <c r="E19" s="131"/>
      <c r="F19" s="83">
        <f t="shared" si="0"/>
        <v>0</v>
      </c>
      <c r="G19" s="84"/>
      <c r="H19" s="81"/>
      <c r="I19" s="83">
        <f t="shared" si="1"/>
        <v>0</v>
      </c>
      <c r="J19" s="85"/>
      <c r="K19" s="85"/>
    </row>
    <row r="20" spans="1:11" ht="22.5" customHeight="1">
      <c r="A20" s="79">
        <v>9</v>
      </c>
      <c r="B20" s="90" t="s">
        <v>92</v>
      </c>
      <c r="C20" s="88" t="s">
        <v>91</v>
      </c>
      <c r="D20" s="89">
        <v>4</v>
      </c>
      <c r="E20" s="131"/>
      <c r="F20" s="83">
        <f t="shared" si="0"/>
        <v>0</v>
      </c>
      <c r="G20" s="84"/>
      <c r="H20" s="81"/>
      <c r="I20" s="83">
        <f t="shared" si="1"/>
        <v>0</v>
      </c>
      <c r="J20" s="85"/>
      <c r="K20" s="85"/>
    </row>
    <row r="21" spans="1:11" ht="22.5" customHeight="1">
      <c r="A21" s="86">
        <v>10</v>
      </c>
      <c r="B21" s="90" t="s">
        <v>93</v>
      </c>
      <c r="C21" s="88" t="s">
        <v>91</v>
      </c>
      <c r="D21" s="82">
        <v>4</v>
      </c>
      <c r="E21" s="131"/>
      <c r="F21" s="83">
        <f t="shared" si="0"/>
        <v>0</v>
      </c>
      <c r="G21" s="84"/>
      <c r="H21" s="81"/>
      <c r="I21" s="83">
        <f t="shared" si="1"/>
        <v>0</v>
      </c>
      <c r="J21" s="85"/>
      <c r="K21" s="85"/>
    </row>
    <row r="22" spans="1:11" ht="22.5" customHeight="1">
      <c r="A22" s="79">
        <v>11</v>
      </c>
      <c r="B22" s="90" t="s">
        <v>94</v>
      </c>
      <c r="C22" s="88" t="s">
        <v>91</v>
      </c>
      <c r="D22" s="82">
        <v>1</v>
      </c>
      <c r="E22" s="131"/>
      <c r="F22" s="83">
        <f t="shared" si="0"/>
        <v>0</v>
      </c>
      <c r="G22" s="84"/>
      <c r="H22" s="81"/>
      <c r="I22" s="83">
        <f t="shared" si="1"/>
        <v>0</v>
      </c>
      <c r="J22" s="85"/>
      <c r="K22" s="85"/>
    </row>
    <row r="23" spans="1:11" ht="22.5" customHeight="1">
      <c r="A23" s="86">
        <v>12</v>
      </c>
      <c r="B23" s="90" t="s">
        <v>95</v>
      </c>
      <c r="C23" s="88" t="s">
        <v>91</v>
      </c>
      <c r="D23" s="89">
        <v>2</v>
      </c>
      <c r="E23" s="131"/>
      <c r="F23" s="83">
        <f t="shared" si="0"/>
        <v>0</v>
      </c>
      <c r="G23" s="84"/>
      <c r="H23" s="81"/>
      <c r="I23" s="83">
        <f t="shared" si="1"/>
        <v>0</v>
      </c>
      <c r="J23" s="85"/>
      <c r="K23" s="85"/>
    </row>
    <row r="24" spans="1:11" ht="22.5" customHeight="1">
      <c r="A24" s="79">
        <v>13</v>
      </c>
      <c r="B24" s="90" t="s">
        <v>96</v>
      </c>
      <c r="C24" s="88" t="s">
        <v>91</v>
      </c>
      <c r="D24" s="82">
        <v>4</v>
      </c>
      <c r="E24" s="131"/>
      <c r="F24" s="83">
        <f t="shared" si="0"/>
        <v>0</v>
      </c>
      <c r="G24" s="84"/>
      <c r="H24" s="81"/>
      <c r="I24" s="83">
        <f t="shared" si="1"/>
        <v>0</v>
      </c>
      <c r="J24" s="85"/>
      <c r="K24" s="85"/>
    </row>
    <row r="25" spans="1:11" ht="22.5" customHeight="1">
      <c r="A25" s="86">
        <v>14</v>
      </c>
      <c r="B25" s="90" t="s">
        <v>97</v>
      </c>
      <c r="C25" s="88" t="s">
        <v>91</v>
      </c>
      <c r="D25" s="82">
        <v>3</v>
      </c>
      <c r="E25" s="131"/>
      <c r="F25" s="83">
        <f t="shared" si="0"/>
        <v>0</v>
      </c>
      <c r="G25" s="84"/>
      <c r="H25" s="81"/>
      <c r="I25" s="83">
        <f t="shared" si="1"/>
        <v>0</v>
      </c>
      <c r="J25" s="85"/>
      <c r="K25" s="85"/>
    </row>
    <row r="26" spans="1:11" ht="22.5" customHeight="1">
      <c r="A26" s="79">
        <v>15</v>
      </c>
      <c r="B26" s="90" t="s">
        <v>98</v>
      </c>
      <c r="C26" s="88" t="s">
        <v>91</v>
      </c>
      <c r="D26" s="82">
        <v>2</v>
      </c>
      <c r="E26" s="131"/>
      <c r="F26" s="83">
        <f t="shared" si="0"/>
        <v>0</v>
      </c>
      <c r="G26" s="84"/>
      <c r="H26" s="81"/>
      <c r="I26" s="83">
        <f t="shared" si="1"/>
        <v>0</v>
      </c>
      <c r="J26" s="85"/>
      <c r="K26" s="85"/>
    </row>
    <row r="27" spans="1:11" ht="27" customHeight="1">
      <c r="A27" s="86">
        <v>16</v>
      </c>
      <c r="B27" s="90" t="s">
        <v>99</v>
      </c>
      <c r="C27" s="88" t="s">
        <v>91</v>
      </c>
      <c r="D27" s="82">
        <v>1</v>
      </c>
      <c r="E27" s="131"/>
      <c r="F27" s="83">
        <f t="shared" si="0"/>
        <v>0</v>
      </c>
      <c r="G27" s="84"/>
      <c r="H27" s="81"/>
      <c r="I27" s="83">
        <f t="shared" si="1"/>
        <v>0</v>
      </c>
      <c r="J27" s="85"/>
      <c r="K27" s="85"/>
    </row>
    <row r="28" spans="1:11" ht="27" customHeight="1">
      <c r="A28" s="65">
        <v>17</v>
      </c>
      <c r="B28" s="108" t="s">
        <v>144</v>
      </c>
      <c r="C28" s="109" t="s">
        <v>91</v>
      </c>
      <c r="D28" s="110">
        <v>2</v>
      </c>
      <c r="E28" s="132"/>
      <c r="F28" s="83">
        <f t="shared" si="0"/>
        <v>0</v>
      </c>
      <c r="G28" s="111"/>
      <c r="H28" s="81"/>
      <c r="I28" s="83">
        <f t="shared" si="1"/>
        <v>0</v>
      </c>
      <c r="J28" s="112"/>
      <c r="K28" s="112"/>
    </row>
    <row r="29" spans="1:11" ht="25.5">
      <c r="A29" s="115">
        <v>18</v>
      </c>
      <c r="B29" s="114" t="s">
        <v>100</v>
      </c>
      <c r="C29" s="109" t="s">
        <v>101</v>
      </c>
      <c r="D29" s="110">
        <v>24</v>
      </c>
      <c r="E29" s="132"/>
      <c r="F29" s="83">
        <f t="shared" si="0"/>
        <v>0</v>
      </c>
      <c r="G29" s="111"/>
      <c r="H29" s="81"/>
      <c r="I29" s="83">
        <f>F29*1.23</f>
        <v>0</v>
      </c>
      <c r="J29" s="112"/>
      <c r="K29" s="116" t="s">
        <v>146</v>
      </c>
    </row>
    <row r="30" spans="1:11" ht="24.75" customHeight="1">
      <c r="A30" s="115">
        <v>19</v>
      </c>
      <c r="B30" s="120" t="s">
        <v>148</v>
      </c>
      <c r="C30" s="121" t="s">
        <v>91</v>
      </c>
      <c r="D30" s="119">
        <v>3</v>
      </c>
      <c r="E30" s="131"/>
      <c r="F30" s="83">
        <f>D30*E30</f>
        <v>0</v>
      </c>
      <c r="G30" s="84"/>
      <c r="H30" s="81"/>
      <c r="I30" s="83">
        <f t="shared" si="1"/>
        <v>0</v>
      </c>
      <c r="J30" s="85"/>
      <c r="K30" s="85"/>
    </row>
    <row r="31" spans="2:9" ht="18" customHeight="1">
      <c r="B31" s="6"/>
      <c r="D31" s="5" t="s">
        <v>102</v>
      </c>
      <c r="E31" s="128"/>
      <c r="F31" s="130">
        <f>SUM(F12:F30)</f>
        <v>0</v>
      </c>
      <c r="I31" s="91">
        <f>SUM(I12:I30)</f>
        <v>0</v>
      </c>
    </row>
    <row r="32" spans="2:9" ht="18" customHeight="1">
      <c r="B32" s="6"/>
      <c r="D32" s="5"/>
      <c r="E32"/>
      <c r="F32" s="4"/>
      <c r="I32" s="4"/>
    </row>
    <row r="33" spans="2:9" ht="18" customHeight="1">
      <c r="B33" s="6"/>
      <c r="D33" s="5"/>
      <c r="E33"/>
      <c r="F33" s="4"/>
      <c r="I33" s="4"/>
    </row>
    <row r="34" spans="1:11" ht="27" customHeight="1">
      <c r="A34"/>
      <c r="E34" s="113"/>
      <c r="F34" s="113"/>
      <c r="G34" s="113"/>
      <c r="H34" s="113"/>
      <c r="I34" s="113"/>
      <c r="J34" s="113"/>
      <c r="K34" s="113"/>
    </row>
    <row r="35" spans="1:9" ht="12.75" customHeight="1">
      <c r="A35"/>
      <c r="E35"/>
      <c r="F35"/>
      <c r="H35"/>
      <c r="I35"/>
    </row>
    <row r="36" spans="1:9" ht="12.75" customHeight="1">
      <c r="A36"/>
      <c r="C36"/>
      <c r="D36"/>
      <c r="E36"/>
      <c r="F36"/>
      <c r="H36"/>
      <c r="I36"/>
    </row>
    <row r="37" ht="12.75" customHeight="1">
      <c r="E37"/>
    </row>
    <row r="38" spans="2:5" ht="15">
      <c r="B38" s="9"/>
      <c r="E38"/>
    </row>
    <row r="39" spans="2:5" ht="15">
      <c r="B39" s="9"/>
      <c r="E39"/>
    </row>
  </sheetData>
  <sheetProtection/>
  <mergeCells count="6">
    <mergeCell ref="B8:K8"/>
    <mergeCell ref="A2:K2"/>
    <mergeCell ref="A3:K4"/>
    <mergeCell ref="J1:K1"/>
    <mergeCell ref="A1:I1"/>
    <mergeCell ref="I5:K5"/>
  </mergeCells>
  <printOptions/>
  <pageMargins left="0.12" right="0.2" top="0.56" bottom="0.54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9.125" style="92" customWidth="1"/>
    <col min="2" max="2" width="84.00390625" style="92" customWidth="1"/>
    <col min="3" max="3" width="15.00390625" style="92" customWidth="1"/>
    <col min="4" max="4" width="33.00390625" style="92" customWidth="1"/>
    <col min="5" max="16384" width="9.125" style="92" customWidth="1"/>
  </cols>
  <sheetData>
    <row r="1" spans="1:4" ht="15">
      <c r="A1" s="155" t="s">
        <v>110</v>
      </c>
      <c r="B1" s="155"/>
      <c r="C1" s="155"/>
      <c r="D1" s="155"/>
    </row>
    <row r="2" ht="15">
      <c r="A2" s="93"/>
    </row>
    <row r="3" spans="1:4" s="94" customFormat="1" ht="21" customHeight="1">
      <c r="A3" s="156" t="s">
        <v>14</v>
      </c>
      <c r="B3" s="156"/>
      <c r="C3" s="156"/>
      <c r="D3" s="156"/>
    </row>
    <row r="4" spans="1:4" s="94" customFormat="1" ht="15">
      <c r="A4" s="157" t="s">
        <v>111</v>
      </c>
      <c r="B4" s="157"/>
      <c r="C4" s="157"/>
      <c r="D4" s="157"/>
    </row>
    <row r="5" spans="1:4" s="94" customFormat="1" ht="15">
      <c r="A5" s="158" t="s">
        <v>112</v>
      </c>
      <c r="B5" s="158"/>
      <c r="C5" s="158"/>
      <c r="D5" s="158"/>
    </row>
    <row r="6" spans="1:4" s="94" customFormat="1" ht="15">
      <c r="A6" s="158" t="s">
        <v>113</v>
      </c>
      <c r="B6" s="158"/>
      <c r="C6" s="158"/>
      <c r="D6" s="158"/>
    </row>
    <row r="7" spans="1:4" s="94" customFormat="1" ht="15">
      <c r="A7" s="158" t="s">
        <v>114</v>
      </c>
      <c r="B7" s="158"/>
      <c r="C7" s="158"/>
      <c r="D7" s="158"/>
    </row>
    <row r="8" ht="15">
      <c r="A8" s="93"/>
    </row>
    <row r="9" ht="15">
      <c r="A9" s="93"/>
    </row>
    <row r="10" ht="15">
      <c r="A10" s="95" t="s">
        <v>115</v>
      </c>
    </row>
    <row r="11" ht="15">
      <c r="A11" s="96" t="s">
        <v>116</v>
      </c>
    </row>
    <row r="12" ht="15">
      <c r="A12" s="96" t="s">
        <v>117</v>
      </c>
    </row>
    <row r="13" ht="15">
      <c r="A13" s="96" t="s">
        <v>118</v>
      </c>
    </row>
    <row r="14" spans="1:2" ht="15">
      <c r="A14" s="123" t="s">
        <v>166</v>
      </c>
      <c r="B14" s="118"/>
    </row>
    <row r="15" spans="1:2" ht="15">
      <c r="A15" s="123" t="s">
        <v>167</v>
      </c>
      <c r="B15" s="118"/>
    </row>
    <row r="16" ht="15">
      <c r="A16" s="96" t="s">
        <v>119</v>
      </c>
    </row>
    <row r="17" ht="15">
      <c r="A17" s="96" t="s">
        <v>120</v>
      </c>
    </row>
    <row r="18" ht="15">
      <c r="A18" s="96" t="s">
        <v>121</v>
      </c>
    </row>
    <row r="19" ht="15">
      <c r="A19" s="96" t="s">
        <v>122</v>
      </c>
    </row>
    <row r="20" ht="15">
      <c r="A20" s="96"/>
    </row>
    <row r="21" spans="1:4" ht="45" customHeight="1">
      <c r="A21" s="97" t="s">
        <v>17</v>
      </c>
      <c r="B21" s="98" t="s">
        <v>123</v>
      </c>
      <c r="C21" s="99" t="s">
        <v>15</v>
      </c>
      <c r="D21" s="98" t="s">
        <v>16</v>
      </c>
    </row>
    <row r="22" spans="1:4" ht="14.25" customHeight="1">
      <c r="A22" s="159" t="s">
        <v>124</v>
      </c>
      <c r="B22" s="160"/>
      <c r="C22" s="160"/>
      <c r="D22" s="161"/>
    </row>
    <row r="23" spans="1:4" ht="30">
      <c r="A23" s="100" t="s">
        <v>23</v>
      </c>
      <c r="B23" s="101" t="s">
        <v>125</v>
      </c>
      <c r="C23" s="102"/>
      <c r="D23" s="102"/>
    </row>
    <row r="24" spans="1:4" ht="15">
      <c r="A24" s="100" t="s">
        <v>24</v>
      </c>
      <c r="B24" s="103" t="s">
        <v>126</v>
      </c>
      <c r="C24" s="102"/>
      <c r="D24" s="102"/>
    </row>
    <row r="25" spans="1:4" ht="30">
      <c r="A25" s="100" t="s">
        <v>25</v>
      </c>
      <c r="B25" s="101" t="s">
        <v>127</v>
      </c>
      <c r="C25" s="102"/>
      <c r="D25" s="102"/>
    </row>
    <row r="26" spans="1:4" ht="15">
      <c r="A26" s="100" t="s">
        <v>26</v>
      </c>
      <c r="B26" s="103" t="s">
        <v>128</v>
      </c>
      <c r="C26" s="102"/>
      <c r="D26" s="102"/>
    </row>
    <row r="27" spans="1:4" ht="15">
      <c r="A27" s="100" t="s">
        <v>27</v>
      </c>
      <c r="B27" s="103" t="s">
        <v>129</v>
      </c>
      <c r="C27" s="102"/>
      <c r="D27" s="102"/>
    </row>
    <row r="28" spans="1:4" ht="60">
      <c r="A28" s="100" t="s">
        <v>28</v>
      </c>
      <c r="B28" s="101" t="s">
        <v>130</v>
      </c>
      <c r="C28" s="102"/>
      <c r="D28" s="102"/>
    </row>
    <row r="29" spans="1:4" ht="15">
      <c r="A29" s="100" t="s">
        <v>29</v>
      </c>
      <c r="B29" s="103" t="s">
        <v>131</v>
      </c>
      <c r="C29" s="102"/>
      <c r="D29" s="102"/>
    </row>
    <row r="30" spans="1:4" ht="14.25" customHeight="1">
      <c r="A30" s="152" t="s">
        <v>132</v>
      </c>
      <c r="B30" s="153"/>
      <c r="C30" s="153"/>
      <c r="D30" s="154"/>
    </row>
    <row r="31" spans="1:4" ht="15">
      <c r="A31" s="100" t="s">
        <v>30</v>
      </c>
      <c r="B31" s="103" t="s">
        <v>133</v>
      </c>
      <c r="C31" s="102"/>
      <c r="D31" s="102"/>
    </row>
    <row r="32" spans="1:4" ht="15">
      <c r="A32" s="100" t="s">
        <v>31</v>
      </c>
      <c r="B32" s="103" t="s">
        <v>134</v>
      </c>
      <c r="C32" s="102"/>
      <c r="D32" s="102"/>
    </row>
    <row r="33" spans="1:4" ht="14.25" customHeight="1">
      <c r="A33" s="152" t="s">
        <v>135</v>
      </c>
      <c r="B33" s="153"/>
      <c r="C33" s="153"/>
      <c r="D33" s="154"/>
    </row>
    <row r="34" spans="1:4" ht="45">
      <c r="A34" s="104" t="s">
        <v>32</v>
      </c>
      <c r="B34" s="103" t="s">
        <v>136</v>
      </c>
      <c r="C34" s="102"/>
      <c r="D34" s="102"/>
    </row>
    <row r="35" spans="1:4" ht="15">
      <c r="A35" s="104" t="s">
        <v>33</v>
      </c>
      <c r="B35" s="103" t="s">
        <v>137</v>
      </c>
      <c r="C35" s="102"/>
      <c r="D35" s="102"/>
    </row>
    <row r="36" spans="1:4" ht="15">
      <c r="A36" s="104" t="s">
        <v>34</v>
      </c>
      <c r="B36" s="103" t="s">
        <v>138</v>
      </c>
      <c r="C36" s="102"/>
      <c r="D36" s="102"/>
    </row>
    <row r="37" spans="1:4" ht="14.25" customHeight="1">
      <c r="A37" s="152" t="s">
        <v>139</v>
      </c>
      <c r="B37" s="153"/>
      <c r="C37" s="153"/>
      <c r="D37" s="154"/>
    </row>
    <row r="38" spans="1:4" ht="15">
      <c r="A38" s="104" t="s">
        <v>35</v>
      </c>
      <c r="B38" s="103" t="s">
        <v>140</v>
      </c>
      <c r="C38" s="102"/>
      <c r="D38" s="102"/>
    </row>
    <row r="39" spans="1:4" ht="15">
      <c r="A39" s="104" t="s">
        <v>36</v>
      </c>
      <c r="B39" s="103" t="s">
        <v>141</v>
      </c>
      <c r="C39" s="102"/>
      <c r="D39" s="102"/>
    </row>
    <row r="40" spans="1:4" ht="18.75" customHeight="1">
      <c r="A40" s="104" t="s">
        <v>37</v>
      </c>
      <c r="B40" s="103" t="s">
        <v>142</v>
      </c>
      <c r="C40" s="102"/>
      <c r="D40" s="102"/>
    </row>
    <row r="41" spans="1:4" ht="14.25" customHeight="1">
      <c r="A41" s="152" t="s">
        <v>143</v>
      </c>
      <c r="B41" s="153"/>
      <c r="C41" s="153"/>
      <c r="D41" s="154"/>
    </row>
    <row r="42" spans="1:4" ht="30">
      <c r="A42" s="104" t="s">
        <v>38</v>
      </c>
      <c r="B42" s="103" t="s">
        <v>0</v>
      </c>
      <c r="C42" s="102"/>
      <c r="D42" s="102"/>
    </row>
    <row r="43" spans="1:4" ht="30">
      <c r="A43" s="104" t="s">
        <v>39</v>
      </c>
      <c r="B43" s="101" t="s">
        <v>1</v>
      </c>
      <c r="C43" s="102"/>
      <c r="D43" s="102"/>
    </row>
    <row r="44" spans="1:4" ht="15">
      <c r="A44" s="104" t="s">
        <v>40</v>
      </c>
      <c r="B44" s="103" t="s">
        <v>2</v>
      </c>
      <c r="C44" s="102"/>
      <c r="D44" s="102"/>
    </row>
    <row r="45" spans="1:4" ht="30">
      <c r="A45" s="104" t="s">
        <v>41</v>
      </c>
      <c r="B45" s="103" t="s">
        <v>3</v>
      </c>
      <c r="C45" s="102"/>
      <c r="D45" s="102"/>
    </row>
    <row r="46" spans="1:4" ht="30">
      <c r="A46" s="104" t="s">
        <v>42</v>
      </c>
      <c r="B46" s="101" t="s">
        <v>4</v>
      </c>
      <c r="C46" s="102"/>
      <c r="D46" s="102"/>
    </row>
    <row r="47" spans="1:4" ht="30">
      <c r="A47" s="104" t="s">
        <v>43</v>
      </c>
      <c r="B47" s="103" t="s">
        <v>5</v>
      </c>
      <c r="C47" s="102"/>
      <c r="D47" s="102"/>
    </row>
    <row r="48" spans="1:4" ht="17.25" customHeight="1">
      <c r="A48" s="104" t="s">
        <v>44</v>
      </c>
      <c r="B48" s="103" t="s">
        <v>6</v>
      </c>
      <c r="C48" s="102"/>
      <c r="D48" s="102"/>
    </row>
    <row r="49" spans="1:4" ht="45">
      <c r="A49" s="104" t="s">
        <v>45</v>
      </c>
      <c r="B49" s="103" t="s">
        <v>7</v>
      </c>
      <c r="C49" s="102"/>
      <c r="D49" s="102"/>
    </row>
    <row r="50" spans="1:4" ht="16.5" customHeight="1">
      <c r="A50" s="104" t="s">
        <v>46</v>
      </c>
      <c r="B50" s="103" t="s">
        <v>8</v>
      </c>
      <c r="C50" s="102"/>
      <c r="D50" s="102"/>
    </row>
    <row r="51" spans="1:4" ht="15">
      <c r="A51" s="104" t="s">
        <v>47</v>
      </c>
      <c r="B51" s="103" t="s">
        <v>9</v>
      </c>
      <c r="C51" s="102"/>
      <c r="D51" s="102"/>
    </row>
    <row r="52" spans="1:4" ht="30">
      <c r="A52" s="104" t="s">
        <v>48</v>
      </c>
      <c r="B52" s="103" t="s">
        <v>10</v>
      </c>
      <c r="C52" s="102"/>
      <c r="D52" s="102"/>
    </row>
    <row r="53" spans="1:4" ht="30">
      <c r="A53" s="104" t="s">
        <v>49</v>
      </c>
      <c r="B53" s="103" t="s">
        <v>11</v>
      </c>
      <c r="C53" s="102"/>
      <c r="D53" s="102"/>
    </row>
    <row r="54" spans="1:4" ht="15">
      <c r="A54" s="104" t="s">
        <v>50</v>
      </c>
      <c r="B54" s="103" t="s">
        <v>12</v>
      </c>
      <c r="C54" s="102"/>
      <c r="D54" s="102"/>
    </row>
    <row r="55" spans="1:4" ht="15">
      <c r="A55" s="104" t="s">
        <v>51</v>
      </c>
      <c r="B55" s="105" t="s">
        <v>57</v>
      </c>
      <c r="C55" s="106"/>
      <c r="D55" s="106"/>
    </row>
    <row r="56" spans="1:4" ht="15">
      <c r="A56" s="104" t="s">
        <v>52</v>
      </c>
      <c r="B56" s="107" t="s">
        <v>58</v>
      </c>
      <c r="C56" s="106"/>
      <c r="D56" s="106"/>
    </row>
    <row r="57" spans="1:4" ht="15">
      <c r="A57" s="104" t="s">
        <v>53</v>
      </c>
      <c r="B57" s="107" t="s">
        <v>59</v>
      </c>
      <c r="C57" s="106"/>
      <c r="D57" s="106"/>
    </row>
    <row r="58" spans="1:4" ht="15">
      <c r="A58" s="104" t="s">
        <v>54</v>
      </c>
      <c r="B58" s="107" t="s">
        <v>60</v>
      </c>
      <c r="C58" s="106"/>
      <c r="D58" s="106"/>
    </row>
    <row r="59" spans="1:4" ht="15">
      <c r="A59" s="104" t="s">
        <v>55</v>
      </c>
      <c r="B59" s="107" t="s">
        <v>61</v>
      </c>
      <c r="C59" s="106"/>
      <c r="D59" s="106"/>
    </row>
    <row r="60" spans="1:4" ht="15">
      <c r="A60" s="104" t="s">
        <v>13</v>
      </c>
      <c r="B60" s="107" t="s">
        <v>62</v>
      </c>
      <c r="C60" s="106"/>
      <c r="D60" s="106"/>
    </row>
    <row r="61" spans="1:4" ht="33.75" customHeight="1">
      <c r="A61" s="104" t="s">
        <v>56</v>
      </c>
      <c r="B61" s="107" t="s">
        <v>63</v>
      </c>
      <c r="C61" s="106"/>
      <c r="D61" s="106"/>
    </row>
  </sheetData>
  <sheetProtection/>
  <mergeCells count="11">
    <mergeCell ref="A41:D41"/>
    <mergeCell ref="A6:D6"/>
    <mergeCell ref="A7:D7"/>
    <mergeCell ref="A22:D22"/>
    <mergeCell ref="A30:D30"/>
    <mergeCell ref="A33:D33"/>
    <mergeCell ref="A1:D1"/>
    <mergeCell ref="A3:D3"/>
    <mergeCell ref="A4:D4"/>
    <mergeCell ref="A5:D5"/>
    <mergeCell ref="A37:D37"/>
  </mergeCells>
  <printOptions/>
  <pageMargins left="0.11" right="0.09" top="0.56" bottom="0.56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T27"/>
  <sheetViews>
    <sheetView workbookViewId="0" topLeftCell="A1">
      <selection activeCell="G22" sqref="G22"/>
    </sheetView>
  </sheetViews>
  <sheetFormatPr defaultColWidth="8.875" defaultRowHeight="12.75"/>
  <cols>
    <col min="1" max="1" width="3.75390625" style="13" customWidth="1"/>
    <col min="2" max="2" width="64.25390625" style="10" customWidth="1"/>
    <col min="3" max="3" width="7.375" style="13" customWidth="1"/>
    <col min="4" max="4" width="7.625" style="13" customWidth="1"/>
    <col min="5" max="5" width="11.00390625" style="10" customWidth="1"/>
    <col min="6" max="6" width="12.625" style="32" customWidth="1"/>
    <col min="7" max="7" width="5.00390625" style="13" customWidth="1"/>
    <col min="8" max="8" width="12.125" style="32" customWidth="1"/>
    <col min="9" max="9" width="11.625" style="10" customWidth="1"/>
    <col min="10" max="16384" width="8.875" style="10" customWidth="1"/>
  </cols>
  <sheetData>
    <row r="1" spans="1:254" ht="18">
      <c r="A1" s="145" t="s">
        <v>165</v>
      </c>
      <c r="B1" s="145"/>
      <c r="C1" s="145"/>
      <c r="D1" s="145"/>
      <c r="E1" s="145"/>
      <c r="F1" s="145"/>
      <c r="G1" s="145"/>
      <c r="H1" s="145"/>
      <c r="I1" s="145"/>
      <c r="J1" s="144" t="s">
        <v>21</v>
      </c>
      <c r="K1" s="144"/>
      <c r="M1" s="12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12" ht="12.75">
      <c r="A2" s="15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1" ht="12.75">
      <c r="A3" s="138" t="s">
        <v>155</v>
      </c>
      <c r="B3" s="139"/>
      <c r="C3" s="139"/>
      <c r="D3" s="139"/>
      <c r="E3" s="139"/>
      <c r="F3" s="139"/>
      <c r="G3" s="139"/>
      <c r="H3" s="139"/>
      <c r="I3" s="139"/>
      <c r="J3" s="139"/>
      <c r="K3" s="140"/>
    </row>
    <row r="4" spans="1:11" s="16" customFormat="1" ht="15.75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3"/>
    </row>
    <row r="5" spans="1:11" ht="12.75">
      <c r="A5" s="17"/>
      <c r="C5" s="17"/>
      <c r="D5" s="17"/>
      <c r="E5" s="17"/>
      <c r="F5" s="17"/>
      <c r="G5" s="18"/>
      <c r="H5" s="17"/>
      <c r="I5" s="19"/>
      <c r="J5" s="17"/>
      <c r="K5" s="17"/>
    </row>
    <row r="6" spans="1:11" ht="12.75">
      <c r="A6" s="14" t="s">
        <v>22</v>
      </c>
      <c r="C6" s="14"/>
      <c r="E6" s="13"/>
      <c r="F6" s="13"/>
      <c r="H6" s="13"/>
      <c r="I6" s="20"/>
      <c r="J6" s="13"/>
      <c r="K6" s="13"/>
    </row>
    <row r="7" spans="1:11" ht="12.75">
      <c r="A7" s="14"/>
      <c r="C7" s="14"/>
      <c r="D7" s="21"/>
      <c r="E7" s="13"/>
      <c r="F7" s="13"/>
      <c r="H7" s="13"/>
      <c r="I7" s="20"/>
      <c r="J7" s="13"/>
      <c r="K7" s="13"/>
    </row>
    <row r="8" spans="1:11" ht="12.75">
      <c r="A8" s="21" t="s">
        <v>66</v>
      </c>
      <c r="C8" s="21"/>
      <c r="D8" s="21"/>
      <c r="E8" s="21"/>
      <c r="F8" s="21"/>
      <c r="G8" s="21"/>
      <c r="H8" s="21"/>
      <c r="I8" s="21"/>
      <c r="J8" s="21"/>
      <c r="K8" s="21"/>
    </row>
    <row r="9" spans="1:11" ht="12.75">
      <c r="A9" s="22"/>
      <c r="C9" s="23"/>
      <c r="E9" s="13"/>
      <c r="F9" s="13"/>
      <c r="H9" s="13"/>
      <c r="I9" s="20"/>
      <c r="J9" s="13"/>
      <c r="K9" s="13"/>
    </row>
    <row r="10" spans="1:11" ht="12.75">
      <c r="A10" s="21" t="s">
        <v>67</v>
      </c>
      <c r="C10" s="21"/>
      <c r="D10" s="21"/>
      <c r="E10" s="21"/>
      <c r="F10" s="21"/>
      <c r="G10" s="21"/>
      <c r="H10" s="21"/>
      <c r="I10" s="21"/>
      <c r="J10" s="21"/>
      <c r="K10" s="21"/>
    </row>
    <row r="12" spans="1:254" s="14" customFormat="1" ht="48">
      <c r="A12" s="24" t="s">
        <v>68</v>
      </c>
      <c r="B12" s="24" t="s">
        <v>69</v>
      </c>
      <c r="C12" s="24" t="s">
        <v>18</v>
      </c>
      <c r="D12" s="24" t="s">
        <v>19</v>
      </c>
      <c r="E12" s="25" t="s">
        <v>70</v>
      </c>
      <c r="F12" s="26" t="s">
        <v>71</v>
      </c>
      <c r="G12" s="26" t="s">
        <v>72</v>
      </c>
      <c r="H12" s="26" t="s">
        <v>73</v>
      </c>
      <c r="I12" s="27" t="s">
        <v>74</v>
      </c>
      <c r="J12" s="24" t="s">
        <v>76</v>
      </c>
      <c r="K12" s="24" t="s">
        <v>75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</row>
    <row r="13" spans="1:11" s="46" customFormat="1" ht="12">
      <c r="A13" s="30" t="s">
        <v>23</v>
      </c>
      <c r="B13" s="122" t="s">
        <v>151</v>
      </c>
      <c r="C13" s="117" t="s">
        <v>65</v>
      </c>
      <c r="D13" s="117">
        <v>10</v>
      </c>
      <c r="E13" s="42"/>
      <c r="F13" s="43">
        <f>D13*E13</f>
        <v>0</v>
      </c>
      <c r="G13" s="44"/>
      <c r="H13" s="43">
        <f>F13*1.08</f>
        <v>0</v>
      </c>
      <c r="I13" s="50"/>
      <c r="J13" s="50"/>
      <c r="K13" s="50"/>
    </row>
    <row r="14" spans="1:11" s="47" customFormat="1" ht="21" customHeight="1">
      <c r="A14" s="29"/>
      <c r="B14" s="135" t="s">
        <v>77</v>
      </c>
      <c r="C14" s="136"/>
      <c r="D14" s="137"/>
      <c r="E14" s="48"/>
      <c r="F14" s="49">
        <f>F13</f>
        <v>0</v>
      </c>
      <c r="H14" s="49">
        <f>H13</f>
        <v>0</v>
      </c>
      <c r="I14" s="29"/>
      <c r="J14" s="29"/>
      <c r="K14" s="29"/>
    </row>
    <row r="15" ht="12.75">
      <c r="B15" s="41"/>
    </row>
    <row r="16" spans="1:9" s="31" customFormat="1" ht="12.75">
      <c r="A16" s="10"/>
      <c r="C16" s="34"/>
      <c r="D16" s="34"/>
      <c r="E16" s="35"/>
      <c r="F16" s="36"/>
      <c r="G16" s="37"/>
      <c r="H16" s="38"/>
      <c r="I16" s="39"/>
    </row>
    <row r="17" spans="1:2" s="40" customFormat="1" ht="12.75">
      <c r="A17" s="10"/>
      <c r="B17" s="10"/>
    </row>
    <row r="18" spans="1:2" s="40" customFormat="1" ht="12.75">
      <c r="A18" s="10"/>
      <c r="B18" s="10"/>
    </row>
    <row r="19" ht="12.75">
      <c r="B19" s="31"/>
    </row>
    <row r="22" ht="16.5">
      <c r="B22" s="33"/>
    </row>
    <row r="23" spans="2:12" ht="16.5">
      <c r="B23" s="33"/>
      <c r="E23" s="33"/>
      <c r="F23" s="33"/>
      <c r="G23" s="33"/>
      <c r="H23" s="33"/>
      <c r="I23" s="33"/>
      <c r="J23" s="33"/>
      <c r="K23" s="33"/>
      <c r="L23" s="33"/>
    </row>
    <row r="24" spans="2:12" ht="16.5">
      <c r="B24" s="33"/>
      <c r="C24" s="10"/>
      <c r="D24" s="10"/>
      <c r="E24" s="33"/>
      <c r="F24" s="33"/>
      <c r="G24" s="33"/>
      <c r="H24" s="33"/>
      <c r="I24" s="33"/>
      <c r="J24" s="33"/>
      <c r="K24" s="33"/>
      <c r="L24" s="33"/>
    </row>
    <row r="25" spans="2:12" ht="16.5">
      <c r="B25" s="33"/>
      <c r="E25" s="33"/>
      <c r="F25" s="33"/>
      <c r="G25" s="33"/>
      <c r="H25" s="33"/>
      <c r="I25" s="33"/>
      <c r="J25" s="33"/>
      <c r="K25" s="33"/>
      <c r="L25" s="33"/>
    </row>
    <row r="26" ht="16.5" customHeight="1">
      <c r="B26" s="33"/>
    </row>
    <row r="27" ht="16.5">
      <c r="B27" s="33"/>
    </row>
  </sheetData>
  <sheetProtection/>
  <mergeCells count="5">
    <mergeCell ref="B2:L2"/>
    <mergeCell ref="B14:D14"/>
    <mergeCell ref="A3:K4"/>
    <mergeCell ref="J1:K1"/>
    <mergeCell ref="A1:I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2.875" style="0" customWidth="1"/>
    <col min="2" max="2" width="25.75390625" style="0" customWidth="1"/>
    <col min="9" max="9" width="18.875" style="0" customWidth="1"/>
  </cols>
  <sheetData>
    <row r="1" spans="1:11" ht="18">
      <c r="A1" s="145" t="s">
        <v>165</v>
      </c>
      <c r="B1" s="145"/>
      <c r="C1" s="145"/>
      <c r="D1" s="145"/>
      <c r="E1" s="145"/>
      <c r="F1" s="145"/>
      <c r="G1" s="145"/>
      <c r="H1" s="145"/>
      <c r="I1" s="145"/>
      <c r="J1" s="144" t="s">
        <v>21</v>
      </c>
      <c r="K1" s="144"/>
    </row>
    <row r="3" spans="1:11" s="16" customFormat="1" ht="15.75">
      <c r="A3" s="138" t="s">
        <v>160</v>
      </c>
      <c r="B3" s="139"/>
      <c r="C3" s="139"/>
      <c r="D3" s="139"/>
      <c r="E3" s="139"/>
      <c r="F3" s="139"/>
      <c r="G3" s="139"/>
      <c r="H3" s="139"/>
      <c r="I3" s="139"/>
      <c r="J3" s="139"/>
      <c r="K3" s="140"/>
    </row>
    <row r="4" spans="1:11" ht="12.75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3"/>
    </row>
    <row r="6" ht="12.75">
      <c r="A6" s="14" t="s">
        <v>22</v>
      </c>
    </row>
    <row r="7" ht="12.75">
      <c r="A7" s="14"/>
    </row>
    <row r="8" ht="12.75">
      <c r="A8" s="21" t="s">
        <v>66</v>
      </c>
    </row>
    <row r="9" ht="12.75">
      <c r="A9" s="22"/>
    </row>
    <row r="10" ht="12.75">
      <c r="A10" s="21" t="s">
        <v>67</v>
      </c>
    </row>
    <row r="13" spans="1:11" ht="24">
      <c r="A13" s="24" t="s">
        <v>68</v>
      </c>
      <c r="B13" s="24" t="s">
        <v>69</v>
      </c>
      <c r="C13" s="24" t="s">
        <v>18</v>
      </c>
      <c r="D13" s="24" t="s">
        <v>19</v>
      </c>
      <c r="E13" s="25" t="s">
        <v>70</v>
      </c>
      <c r="F13" s="26" t="s">
        <v>71</v>
      </c>
      <c r="G13" s="26" t="s">
        <v>72</v>
      </c>
      <c r="H13" s="26" t="s">
        <v>73</v>
      </c>
      <c r="I13" s="27" t="s">
        <v>74</v>
      </c>
      <c r="J13" s="24" t="s">
        <v>76</v>
      </c>
      <c r="K13" s="24" t="s">
        <v>75</v>
      </c>
    </row>
    <row r="14" spans="1:11" ht="36.75" customHeight="1">
      <c r="A14" s="120" t="s">
        <v>161</v>
      </c>
      <c r="B14" s="124" t="s">
        <v>156</v>
      </c>
      <c r="C14" s="125" t="s">
        <v>157</v>
      </c>
      <c r="D14" s="126">
        <v>2</v>
      </c>
      <c r="E14" s="83"/>
      <c r="F14" s="84">
        <f>E14*D14</f>
        <v>0</v>
      </c>
      <c r="G14" s="133"/>
      <c r="H14" s="83">
        <f>F14*1.08</f>
        <v>0</v>
      </c>
      <c r="I14" s="85"/>
      <c r="J14" s="85"/>
      <c r="K14" s="85"/>
    </row>
    <row r="15" spans="1:11" s="47" customFormat="1" ht="21" customHeight="1">
      <c r="A15" s="29"/>
      <c r="B15" s="135" t="s">
        <v>77</v>
      </c>
      <c r="C15" s="136"/>
      <c r="D15" s="137"/>
      <c r="E15" s="48"/>
      <c r="F15" s="49">
        <f>F14</f>
        <v>0</v>
      </c>
      <c r="H15" s="49">
        <f>H14</f>
        <v>0</v>
      </c>
      <c r="I15" s="29"/>
      <c r="J15" s="29"/>
      <c r="K15" s="29"/>
    </row>
    <row r="16" ht="12.75">
      <c r="B16" s="10"/>
    </row>
    <row r="17" ht="12.75">
      <c r="B17" s="10"/>
    </row>
    <row r="18" ht="12.75">
      <c r="B18" s="10"/>
    </row>
  </sheetData>
  <sheetProtection/>
  <mergeCells count="4">
    <mergeCell ref="B15:D15"/>
    <mergeCell ref="A3:K4"/>
    <mergeCell ref="J1:K1"/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Kalina Barlik</cp:lastModifiedBy>
  <cp:lastPrinted>2021-12-21T08:31:51Z</cp:lastPrinted>
  <dcterms:created xsi:type="dcterms:W3CDTF">1997-02-26T13:46:56Z</dcterms:created>
  <dcterms:modified xsi:type="dcterms:W3CDTF">2022-01-12T09:42:42Z</dcterms:modified>
  <cp:category/>
  <cp:version/>
  <cp:contentType/>
  <cp:contentStatus/>
</cp:coreProperties>
</file>